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Новая папка\"/>
    </mc:Choice>
  </mc:AlternateContent>
  <bookViews>
    <workbookView xWindow="0" yWindow="0" windowWidth="38400" windowHeight="17025"/>
  </bookViews>
  <sheets>
    <sheet name="меню 7-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2" i="1" s="1"/>
  <c r="H20" i="1" s="1"/>
  <c r="H9" i="1"/>
  <c r="H10" i="1"/>
  <c r="H11" i="1"/>
  <c r="D12" i="1"/>
  <c r="E12" i="1"/>
  <c r="E20" i="1" s="1"/>
  <c r="F12" i="1"/>
  <c r="F20" i="1" s="1"/>
  <c r="G12" i="1"/>
  <c r="G20" i="1" s="1"/>
  <c r="H14" i="1"/>
  <c r="H19" i="1" s="1"/>
  <c r="H15" i="1"/>
  <c r="H16" i="1"/>
  <c r="H17" i="1"/>
  <c r="H18" i="1"/>
  <c r="D19" i="1"/>
  <c r="E19" i="1"/>
  <c r="F19" i="1"/>
  <c r="G19" i="1"/>
  <c r="H29" i="1"/>
  <c r="H30" i="1"/>
  <c r="H31" i="1"/>
  <c r="H32" i="1"/>
  <c r="D33" i="1"/>
  <c r="E33" i="1"/>
  <c r="E41" i="1" s="1"/>
  <c r="F33" i="1"/>
  <c r="F41" i="1" s="1"/>
  <c r="G33" i="1"/>
  <c r="H33" i="1"/>
  <c r="H35" i="1"/>
  <c r="H40" i="1" s="1"/>
  <c r="H36" i="1"/>
  <c r="H37" i="1"/>
  <c r="H38" i="1"/>
  <c r="H39" i="1"/>
  <c r="D40" i="1"/>
  <c r="E40" i="1"/>
  <c r="F40" i="1"/>
  <c r="G40" i="1"/>
  <c r="G41" i="1"/>
  <c r="H51" i="1"/>
  <c r="H56" i="1" s="1"/>
  <c r="H52" i="1"/>
  <c r="H53" i="1"/>
  <c r="H54" i="1"/>
  <c r="H55" i="1"/>
  <c r="D56" i="1"/>
  <c r="E56" i="1"/>
  <c r="F56" i="1"/>
  <c r="F65" i="1" s="1"/>
  <c r="G56" i="1"/>
  <c r="G65" i="1" s="1"/>
  <c r="H58" i="1"/>
  <c r="H64" i="1" s="1"/>
  <c r="H59" i="1"/>
  <c r="H60" i="1"/>
  <c r="H61" i="1"/>
  <c r="H62" i="1"/>
  <c r="H63" i="1"/>
  <c r="D64" i="1"/>
  <c r="E64" i="1"/>
  <c r="E65" i="1" s="1"/>
  <c r="F64" i="1"/>
  <c r="G64" i="1"/>
  <c r="H73" i="1"/>
  <c r="H74" i="1"/>
  <c r="H75" i="1"/>
  <c r="E76" i="1"/>
  <c r="E85" i="1" s="1"/>
  <c r="F76" i="1"/>
  <c r="F85" i="1" s="1"/>
  <c r="G76" i="1"/>
  <c r="G85" i="1" s="1"/>
  <c r="H76" i="1"/>
  <c r="H78" i="1"/>
  <c r="H84" i="1" s="1"/>
  <c r="H85" i="1" s="1"/>
  <c r="H79" i="1"/>
  <c r="H80" i="1"/>
  <c r="H81" i="1"/>
  <c r="H82" i="1"/>
  <c r="H83" i="1"/>
  <c r="D84" i="1"/>
  <c r="E84" i="1"/>
  <c r="F84" i="1"/>
  <c r="G84" i="1"/>
  <c r="H95" i="1"/>
  <c r="H99" i="1" s="1"/>
  <c r="H96" i="1"/>
  <c r="H97" i="1"/>
  <c r="H98" i="1"/>
  <c r="D99" i="1"/>
  <c r="E99" i="1"/>
  <c r="F99" i="1"/>
  <c r="G99" i="1"/>
  <c r="H101" i="1"/>
  <c r="H102" i="1"/>
  <c r="H103" i="1"/>
  <c r="H104" i="1"/>
  <c r="H105" i="1"/>
  <c r="H106" i="1"/>
  <c r="D107" i="1"/>
  <c r="E107" i="1"/>
  <c r="E108" i="1" s="1"/>
  <c r="F107" i="1"/>
  <c r="F108" i="1" s="1"/>
  <c r="G107" i="1"/>
  <c r="G108" i="1" s="1"/>
  <c r="H107" i="1"/>
  <c r="H108" i="1" s="1"/>
  <c r="H141" i="1"/>
  <c r="H145" i="1" s="1"/>
  <c r="H142" i="1"/>
  <c r="H143" i="1"/>
  <c r="H144" i="1"/>
  <c r="E145" i="1"/>
  <c r="F145" i="1"/>
  <c r="G145" i="1"/>
  <c r="H147" i="1"/>
  <c r="H148" i="1"/>
  <c r="H149" i="1"/>
  <c r="H150" i="1"/>
  <c r="H151" i="1"/>
  <c r="H152" i="1"/>
  <c r="D153" i="1"/>
  <c r="E153" i="1"/>
  <c r="F153" i="1"/>
  <c r="F154" i="1" s="1"/>
  <c r="G153" i="1"/>
  <c r="G154" i="1" s="1"/>
  <c r="H153" i="1"/>
  <c r="H154" i="1" s="1"/>
  <c r="E154" i="1"/>
  <c r="H163" i="1"/>
  <c r="H164" i="1"/>
  <c r="H165" i="1"/>
  <c r="H166" i="1"/>
  <c r="D167" i="1"/>
  <c r="E167" i="1"/>
  <c r="E176" i="1" s="1"/>
  <c r="F167" i="1"/>
  <c r="F176" i="1" s="1"/>
  <c r="G167" i="1"/>
  <c r="G176" i="1" s="1"/>
  <c r="H167" i="1"/>
  <c r="H169" i="1"/>
  <c r="H175" i="1" s="1"/>
  <c r="H170" i="1"/>
  <c r="H171" i="1"/>
  <c r="H172" i="1"/>
  <c r="H173" i="1"/>
  <c r="H174" i="1"/>
  <c r="D175" i="1"/>
  <c r="E175" i="1"/>
  <c r="F175" i="1"/>
  <c r="G175" i="1"/>
  <c r="H185" i="1"/>
  <c r="H189" i="1" s="1"/>
  <c r="H198" i="1" s="1"/>
  <c r="H186" i="1"/>
  <c r="H187" i="1"/>
  <c r="H188" i="1"/>
  <c r="D189" i="1"/>
  <c r="E189" i="1"/>
  <c r="F189" i="1"/>
  <c r="F198" i="1" s="1"/>
  <c r="G189" i="1"/>
  <c r="H191" i="1"/>
  <c r="H192" i="1"/>
  <c r="H193" i="1"/>
  <c r="H194" i="1"/>
  <c r="H195" i="1"/>
  <c r="H196" i="1"/>
  <c r="D197" i="1"/>
  <c r="E197" i="1"/>
  <c r="F197" i="1"/>
  <c r="G197" i="1"/>
  <c r="G198" i="1" s="1"/>
  <c r="H197" i="1"/>
  <c r="E198" i="1"/>
  <c r="H207" i="1"/>
  <c r="H208" i="1"/>
  <c r="H209" i="1"/>
  <c r="D210" i="1"/>
  <c r="E210" i="1"/>
  <c r="E218" i="1" s="1"/>
  <c r="F210" i="1"/>
  <c r="F218" i="1" s="1"/>
  <c r="G210" i="1"/>
  <c r="G218" i="1" s="1"/>
  <c r="H210" i="1"/>
  <c r="H212" i="1"/>
  <c r="H217" i="1" s="1"/>
  <c r="H218" i="1" s="1"/>
  <c r="H213" i="1"/>
  <c r="H214" i="1"/>
  <c r="H215" i="1"/>
  <c r="H216" i="1"/>
  <c r="D217" i="1"/>
  <c r="E217" i="1"/>
  <c r="F217" i="1"/>
  <c r="G217" i="1"/>
  <c r="H231" i="1"/>
  <c r="H235" i="1" s="1"/>
  <c r="H243" i="1" s="1"/>
  <c r="H232" i="1"/>
  <c r="H233" i="1"/>
  <c r="H234" i="1"/>
  <c r="D235" i="1"/>
  <c r="E235" i="1"/>
  <c r="E243" i="1" s="1"/>
  <c r="D249" i="1" s="1"/>
  <c r="F235" i="1"/>
  <c r="F243" i="1" s="1"/>
  <c r="E249" i="1" s="1"/>
  <c r="G235" i="1"/>
  <c r="H237" i="1"/>
  <c r="H238" i="1"/>
  <c r="H239" i="1"/>
  <c r="H240" i="1"/>
  <c r="H241" i="1"/>
  <c r="D242" i="1"/>
  <c r="E242" i="1"/>
  <c r="F242" i="1"/>
  <c r="G242" i="1"/>
  <c r="H242" i="1"/>
  <c r="G243" i="1"/>
  <c r="D250" i="1" l="1"/>
  <c r="F249" i="1"/>
  <c r="E114" i="1"/>
  <c r="E115" i="1" s="1"/>
  <c r="H176" i="1"/>
  <c r="G249" i="1" s="1"/>
  <c r="E257" i="1"/>
  <c r="E258" i="1" s="1"/>
  <c r="E250" i="1"/>
  <c r="H41" i="1"/>
  <c r="F114" i="1"/>
  <c r="F115" i="1" s="1"/>
  <c r="D114" i="1"/>
  <c r="D115" i="1" s="1"/>
  <c r="H65" i="1"/>
  <c r="G114" i="1" s="1"/>
  <c r="G115" i="1" s="1"/>
  <c r="G250" i="1" l="1"/>
  <c r="G257" i="1"/>
  <c r="G258" i="1" s="1"/>
  <c r="F257" i="1"/>
  <c r="F258" i="1" s="1"/>
  <c r="F250" i="1"/>
  <c r="D257" i="1"/>
  <c r="D258" i="1" s="1"/>
</calcChain>
</file>

<file path=xl/sharedStrings.xml><?xml version="1.0" encoding="utf-8"?>
<sst xmlns="http://schemas.openxmlformats.org/spreadsheetml/2006/main" count="382" uniqueCount="109">
  <si>
    <t xml:space="preserve">3. Сборник рецептур  блюд и кулинарных изделий  для питания детей в дошкольных организациях под редакцией М.П. Могильного и В.А. Тутельяна. -М.: ДеЛи Принт.2012г.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</si>
  <si>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  Сборник методических рекомендаций по организации питания детей и подростков в учреждениях образования Санкт-Петербурга. - СПб.: Речь 2008 г.   </t>
  </si>
  <si>
    <t xml:space="preserve">В меню использованы: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Сборник рецептур на продукцию для обучающихся во всех образовательных учреждениях под редакцией М.П. Могильного и В.А. Тутельяна. -М.: ДеЛи Принт.2011г.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</si>
  <si>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продуктов по белкам и углеводам (приложение 11 к СанПин 2.3./2.4.3590-20  )</t>
  </si>
  <si>
    <t>после термической обработки. Поэтому салаты из сырых овощей в осенне зимний период заменять на отварные овощи согласно таблице замены</t>
  </si>
  <si>
    <t>СогласноСанПин 2.3./2.4.3590-20 пункту 8.1.4 приложения11 овощи урожая прошлого года (капусту, морковь) в период после 1 марта допускается использовать только</t>
  </si>
  <si>
    <t>(приложение №9 таблица 1 к  СанПин 2.3./2.4.3590-20) , взята с учетом возраста детей .</t>
  </si>
  <si>
    <t xml:space="preserve">Суточная потребность в пищевых веществах и энергии(приложение 10  таблица №1 и №3 к СанПин 2.3./2.4.3590-20) и масса порции блюд </t>
  </si>
  <si>
    <t>Меню составлено соответственно СанПин 2.3./2.4.3590-20 п 8.1.2.3. и Приложения  №6, №7 таблица 2 , №8, №9 таблица 1 и 3, №10 таблица 1 и 3</t>
  </si>
  <si>
    <t>Примечание</t>
  </si>
  <si>
    <t>Сбалансированность</t>
  </si>
  <si>
    <t>Среднее значение за период</t>
  </si>
  <si>
    <t>Итого за весь период</t>
  </si>
  <si>
    <t>Энергетическая ценность, ккал</t>
  </si>
  <si>
    <t>Углеводы, г</t>
  </si>
  <si>
    <t>Жиры, г</t>
  </si>
  <si>
    <t xml:space="preserve">Белки, г </t>
  </si>
  <si>
    <t>Пищевые вещества</t>
  </si>
  <si>
    <t>ИТОГО</t>
  </si>
  <si>
    <t xml:space="preserve">СРЕДНЕЕ ЗНАЧЕНИЕ ЗА ПЕРИОД  ПО МЕНЮ ПРИГОТАВЛИВАЕМЫХ БЛЮД ЗА 10 ДНЕЙ </t>
  </si>
  <si>
    <t>СРЕДНЕЕ ЗНАЧЕНИЕ ЗА ПЕРИОД  ПО МЕНЮ ПРИГОТАВЛИВАЕМЫХ БЛЮД ЗА 5 ДНЕЙ (неделя вторая)</t>
  </si>
  <si>
    <t/>
  </si>
  <si>
    <t>Сбалансированность:</t>
  </si>
  <si>
    <t>Всего за день:</t>
  </si>
  <si>
    <t>Итого за прием пищи:</t>
  </si>
  <si>
    <t>ХЛЕБ РЖАНОЙ</t>
  </si>
  <si>
    <t>ЧАЙ С САХАРОМ</t>
  </si>
  <si>
    <t>ЗАПЕКАНКА КАРТОФЕЛЬНАЯ С МЯСОМ И СОУСОМ СМЕТАННЫМ</t>
  </si>
  <si>
    <t>БОРЩ С КАПУСТОЙ И КАРТОФЕЛЕМ СО СМЕТАНОЙ</t>
  </si>
  <si>
    <t>ПОМИДОР СВЕЖИЙ</t>
  </si>
  <si>
    <t>Обед</t>
  </si>
  <si>
    <t>МАНДАРИН</t>
  </si>
  <si>
    <t>БАТОН</t>
  </si>
  <si>
    <t xml:space="preserve">МОЛОКО </t>
  </si>
  <si>
    <t>КАША ЯЧНЕВАЯ ВЯЗКАЯ МОЛОЧНАЯ С МАСЛОМ СЛИВОЧНЫМ</t>
  </si>
  <si>
    <t>Завтрак</t>
  </si>
  <si>
    <t>Белки, г</t>
  </si>
  <si>
    <t>Энергети-ческая ценность, ккал</t>
  </si>
  <si>
    <t>Масса порции</t>
  </si>
  <si>
    <t>Прием пищи, наименование блюда</t>
  </si>
  <si>
    <t>№ техноло-гической карты</t>
  </si>
  <si>
    <t>Сборник рецептур</t>
  </si>
  <si>
    <t>7-11 лет</t>
  </si>
  <si>
    <t>Возрастная категория:</t>
  </si>
  <si>
    <t>вторая</t>
  </si>
  <si>
    <t>Неделя:</t>
  </si>
  <si>
    <t>пятница</t>
  </si>
  <si>
    <t>День 10 :</t>
  </si>
  <si>
    <t>НАПИТОК ЯБЛОЧНЫЙ</t>
  </si>
  <si>
    <t>КАПУСТА ТУШЕНАЯ С КУРОЙ</t>
  </si>
  <si>
    <t>СУП ИЗ ОВОЩЕЙ  СО СМЕТАНОЙ</t>
  </si>
  <si>
    <t>ОГУРЕЦ СОЛЕНЫЙ</t>
  </si>
  <si>
    <t>ПУДИНГ ИЗ ТВОРОГА (ЗАПЕЧЕННЫЙ) С СОУСОМ МОЛОЧНЫМ</t>
  </si>
  <si>
    <t>четверг</t>
  </si>
  <si>
    <t>День 9 :</t>
  </si>
  <si>
    <t xml:space="preserve">РИС ПРИПУЩЕННЫЙ </t>
  </si>
  <si>
    <t>ГУЛЯШ ИЗ ФИЛЕ КУРЫ</t>
  </si>
  <si>
    <t>СУП КАРТОФЕЛЬНЫЙ С РЫБОЙ</t>
  </si>
  <si>
    <t>ЯБЛОКО</t>
  </si>
  <si>
    <t>КАША "ЯНТАРНАЯ" ВЯЗКАЯ С МАСЛОМ СЛИВОЧНЫМ</t>
  </si>
  <si>
    <t>среда</t>
  </si>
  <si>
    <t>День 8 :</t>
  </si>
  <si>
    <t xml:space="preserve">КАРТОФЕЛЬ ОТВАРНОЙ </t>
  </si>
  <si>
    <t>СУФЛЕ ИЗ ПЕЧЕНИ СО СМЕТАННЫМ СОУСОМ</t>
  </si>
  <si>
    <t>РАССОЛЬНИК   СО СМЕТАНОЙ</t>
  </si>
  <si>
    <t>САЛАТ ИЗ КВАШЕНОЙ КАПУСТЫ</t>
  </si>
  <si>
    <t>ОМЛЕТ НАТУРАЛЬНЫЙ С МАСЛОМ СЛИВОЧНЫМ</t>
  </si>
  <si>
    <t>вторник</t>
  </si>
  <si>
    <t>День 7 :</t>
  </si>
  <si>
    <t>НАПИТОК ЛИМОННЫЙ</t>
  </si>
  <si>
    <t>РИС ПРИПУЩЕННЫЙ С МАСЛОМ СЛИВОЧНЫМ</t>
  </si>
  <si>
    <t>БИТОЧКИ  ИЗ СВИНИНЫ</t>
  </si>
  <si>
    <t>СУП КАРТОФЕЛЬНЫЙ С БОБОВЫМИ(ФАСОЛЬ)</t>
  </si>
  <si>
    <t>ОГУРЕЦ СВЕЖИЙ</t>
  </si>
  <si>
    <t xml:space="preserve">ЯБЛОКО </t>
  </si>
  <si>
    <t>40/15</t>
  </si>
  <si>
    <t>БУТЕРБРОД С СЫРОМ</t>
  </si>
  <si>
    <t>ЧАЙ С САХАРОМ И ЛИМОНОМ</t>
  </si>
  <si>
    <t>ВЕРМИШЕЛЬ МОЛОЧНАЯ С МАСЛОМ СЛИВОЧНЫМ</t>
  </si>
  <si>
    <t>понедельник</t>
  </si>
  <si>
    <t>День 6 :</t>
  </si>
  <si>
    <t>СРЕДНЕЕ ЗНАЧЕНИЕ ЗА ПЕРИОД  ПО МЕНЮ ПРИГОТАВЛИВАЕМЫХ БЛЮД ЗА 5 ДНЕЙ (неделя первая)</t>
  </si>
  <si>
    <t>ПЮРЕ КАРТОФЕЛЬНОЕ С МАСЛОМ СЛИВОЧНЫМ</t>
  </si>
  <si>
    <t>КОТЛЕТА РЫБНАЯ</t>
  </si>
  <si>
    <t>СУП КАРТОФЕЛЬНЫЙ С ЗЕЛЕНЫМ ГОРОШКОМ И СМЕТАНОЙ</t>
  </si>
  <si>
    <t>КАША ГРЕЧНЕВАЯ МОЛОЧНАЯ С МАСЛОМ СЛИВОЧНЫМ</t>
  </si>
  <si>
    <t>первая</t>
  </si>
  <si>
    <t>День 5 :</t>
  </si>
  <si>
    <t>МАКАРОННЫЕ ИЗДЕЛИЯ ОТВАРНЫЕ</t>
  </si>
  <si>
    <t>ТЕФТЕЛИ ИЗ СВИНИНЫ С РИСОМ СОУСОМ СМЕТАННЫМ</t>
  </si>
  <si>
    <t>БОРЩ С  КАРТОФЕЛЕМ И СМЕТАНОЙ</t>
  </si>
  <si>
    <t>150/20</t>
  </si>
  <si>
    <t>ЗАПЕКАНКА ИЗ ТВОРОГА С СОУСОМ МОЛОЧНЫМ</t>
  </si>
  <si>
    <t>День 4 :</t>
  </si>
  <si>
    <t>КАРТОФЕЛЬ ОТВАРНОЙ С МАСЛОМ СЛИВОЧНЫМ</t>
  </si>
  <si>
    <t>КОТЛЕТЫ ДОМАШНИЕ</t>
  </si>
  <si>
    <t>РАССОЛЬНИК ЛЕНИНГРАДСКИЙ</t>
  </si>
  <si>
    <t>ПЕЧЕНЬЕ</t>
  </si>
  <si>
    <t>КАША ПШЕННАЯ ВЯЗКАЯ МОЛОЧНАЯ С МАСЛОМ СЛИВОЧНЫМ</t>
  </si>
  <si>
    <t>День 3 :</t>
  </si>
  <si>
    <t>ПЛОВ ИЗ  ПТИЦЫ</t>
  </si>
  <si>
    <t>ЩИ ИЗ СВЕЖЕЙ КАПУСТЫ С КАРТОФЕЛЕМ СО СМЕТАНОЙ</t>
  </si>
  <si>
    <t>КАША ПШЕНИЧНАЯ ВЯЗКАЯ МОЛОЧНАЯ С МАСЛОМ СЛИВОЧНЫМ</t>
  </si>
  <si>
    <t>День 2 :</t>
  </si>
  <si>
    <t>КАРТОФЕЛЬ ТУШЕНЫЙ С КУРОЙ</t>
  </si>
  <si>
    <t xml:space="preserve">СУП КАРТОФЕЛЬНЫЙ С БОБОВЫМИ (ГОРОХ) </t>
  </si>
  <si>
    <t>ЙОГУРТ</t>
  </si>
  <si>
    <t>МАКАРОНЫ С МАСЛОМ СЛИВОЧНЫМ И СЫРОМ</t>
  </si>
  <si>
    <t>День 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</si>
</sst>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5" formatCode="#,##0.0;\-#,##0.0"/>
    <numFmt numFmtId="166" formatCode="#,##0.0_ ;\-#,##0.0\ "/>
    <numFmt numFmtId="167" formatCode="0.0"/>
  </numFmts>
  <fonts count="18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7"/>
      <color indexed="8"/>
      <name val="Calibri"/>
      <family val="2"/>
      <charset val="204"/>
    </font>
    <font>
      <sz val="8"/>
      <color rgb="FF000000"/>
      <name val="Tahoma"/>
      <family val="2"/>
      <charset val="204"/>
    </font>
    <font>
      <sz val="8"/>
      <color indexed="8"/>
      <name val="Calibri"/>
      <family val="2"/>
      <charset val="204"/>
    </font>
    <font>
      <b/>
      <sz val="6"/>
      <color indexed="8"/>
      <name val="Calibri"/>
      <family val="2"/>
      <charset val="204"/>
    </font>
    <font>
      <b/>
      <sz val="6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sz val="7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49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right" vertical="center" wrapText="1"/>
    </xf>
    <xf numFmtId="49" fontId="11" fillId="0" borderId="15" xfId="0" applyNumberFormat="1" applyFont="1" applyFill="1" applyBorder="1" applyAlignment="1" applyProtection="1">
      <alignment horizontal="right" vertical="center" wrapText="1"/>
    </xf>
    <xf numFmtId="165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5" xfId="0" applyNumberFormat="1" applyFont="1" applyFill="1" applyBorder="1" applyAlignment="1">
      <alignment horizontal="right" vertical="center" wrapText="1"/>
    </xf>
    <xf numFmtId="165" fontId="12" fillId="0" borderId="15" xfId="0" applyNumberFormat="1" applyFont="1" applyFill="1" applyBorder="1" applyAlignment="1" applyProtection="1">
      <alignment horizontal="right" vertical="center" wrapText="1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left" vertical="center" wrapText="1"/>
    </xf>
    <xf numFmtId="49" fontId="13" fillId="0" borderId="19" xfId="0" applyNumberFormat="1" applyFont="1" applyFill="1" applyBorder="1" applyAlignment="1" applyProtection="1">
      <alignment vertical="top" wrapText="1"/>
    </xf>
    <xf numFmtId="0" fontId="13" fillId="0" borderId="19" xfId="0" applyNumberFormat="1" applyFont="1" applyFill="1" applyBorder="1" applyAlignment="1" applyProtection="1">
      <alignment vertical="top" wrapText="1"/>
    </xf>
    <xf numFmtId="0" fontId="13" fillId="0" borderId="20" xfId="0" applyNumberFormat="1" applyFont="1" applyFill="1" applyBorder="1" applyAlignment="1" applyProtection="1">
      <alignment vertical="top" wrapText="1"/>
    </xf>
    <xf numFmtId="49" fontId="13" fillId="0" borderId="16" xfId="0" applyNumberFormat="1" applyFont="1" applyFill="1" applyBorder="1" applyAlignment="1" applyProtection="1">
      <alignment vertical="top" wrapText="1"/>
    </xf>
    <xf numFmtId="0" fontId="13" fillId="0" borderId="16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vertical="top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24" xfId="0" applyNumberFormat="1" applyFont="1" applyFill="1" applyBorder="1" applyAlignment="1" applyProtection="1">
      <alignment horizontal="right" vertical="center" wrapText="1"/>
    </xf>
    <xf numFmtId="0" fontId="11" fillId="0" borderId="25" xfId="0" applyNumberFormat="1" applyFont="1" applyFill="1" applyBorder="1" applyAlignment="1" applyProtection="1">
      <alignment horizontal="right" vertical="center" wrapText="1"/>
    </xf>
    <xf numFmtId="166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21" xfId="0" applyNumberFormat="1" applyFont="1" applyFill="1" applyBorder="1" applyAlignment="1" applyProtection="1">
      <alignment horizontal="right" vertical="center" wrapText="1"/>
    </xf>
    <xf numFmtId="49" fontId="11" fillId="0" borderId="1" xfId="0" applyNumberFormat="1" applyFont="1" applyFill="1" applyBorder="1" applyAlignment="1" applyProtection="1">
      <alignment horizontal="right" vertical="center" wrapText="1"/>
    </xf>
    <xf numFmtId="166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2" fillId="0" borderId="22" xfId="0" applyNumberFormat="1" applyFont="1" applyFill="1" applyBorder="1" applyAlignment="1">
      <alignment horizontal="right" vertical="center" wrapText="1"/>
    </xf>
    <xf numFmtId="165" fontId="12" fillId="0" borderId="22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center"/>
    </xf>
    <xf numFmtId="0" fontId="11" fillId="0" borderId="18" xfId="0" applyNumberFormat="1" applyFont="1" applyFill="1" applyBorder="1" applyAlignment="1" applyProtection="1">
      <alignment horizontal="right" vertical="center" wrapText="1"/>
    </xf>
    <xf numFmtId="0" fontId="17" fillId="0" borderId="17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vertical="top" wrapText="1"/>
    </xf>
    <xf numFmtId="0" fontId="11" fillId="0" borderId="20" xfId="0" applyNumberFormat="1" applyFont="1" applyFill="1" applyBorder="1" applyAlignment="1" applyProtection="1">
      <alignment vertical="top" wrapText="1"/>
    </xf>
    <xf numFmtId="49" fontId="11" fillId="0" borderId="0" xfId="0" applyNumberFormat="1" applyFont="1" applyFill="1" applyBorder="1" applyAlignment="1" applyProtection="1">
      <alignment horizontal="right" vertical="center" wrapText="1"/>
    </xf>
    <xf numFmtId="166" fontId="11" fillId="0" borderId="0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49" fontId="11" fillId="0" borderId="19" xfId="0" applyNumberFormat="1" applyFont="1" applyFill="1" applyBorder="1" applyAlignment="1" applyProtection="1">
      <alignment horizontal="right" vertical="top" wrapText="1"/>
    </xf>
    <xf numFmtId="0" fontId="11" fillId="0" borderId="19" xfId="0" applyNumberFormat="1" applyFont="1" applyFill="1" applyBorder="1" applyAlignment="1" applyProtection="1">
      <alignment horizontal="right" vertical="top" wrapText="1"/>
    </xf>
    <xf numFmtId="167" fontId="1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wrapText="1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49" fontId="11" fillId="0" borderId="22" xfId="0" applyNumberFormat="1" applyFont="1" applyFill="1" applyBorder="1" applyAlignment="1" applyProtection="1">
      <alignment horizontal="center" vertical="center" wrapText="1"/>
    </xf>
    <xf numFmtId="49" fontId="11" fillId="0" borderId="21" xfId="0" applyNumberFormat="1" applyFont="1" applyFill="1" applyBorder="1" applyAlignment="1" applyProtection="1">
      <alignment horizontal="center" vertical="center" wrapText="1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left" vertical="center" wrapText="1"/>
    </xf>
    <xf numFmtId="0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0" fontId="11" fillId="0" borderId="34" xfId="0" applyNumberFormat="1" applyFont="1" applyFill="1" applyBorder="1" applyAlignment="1" applyProtection="1">
      <alignment horizontal="left" vertical="center" wrapText="1"/>
    </xf>
    <xf numFmtId="0" fontId="11" fillId="0" borderId="33" xfId="0" applyNumberFormat="1" applyFont="1" applyFill="1" applyBorder="1" applyAlignment="1" applyProtection="1">
      <alignment horizontal="left" vertical="center" wrapText="1"/>
    </xf>
    <xf numFmtId="0" fontId="11" fillId="0" borderId="32" xfId="0" applyNumberFormat="1" applyFont="1" applyFill="1" applyBorder="1" applyAlignment="1" applyProtection="1">
      <alignment horizontal="left" vertical="center" wrapText="1"/>
    </xf>
    <xf numFmtId="0" fontId="11" fillId="0" borderId="31" xfId="0" applyNumberFormat="1" applyFont="1" applyFill="1" applyBorder="1" applyAlignment="1" applyProtection="1">
      <alignment horizontal="lef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5" fillId="0" borderId="19" xfId="1" applyFont="1" applyFill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34" xfId="0" applyNumberFormat="1" applyFont="1" applyFill="1" applyBorder="1" applyAlignment="1" applyProtection="1">
      <alignment horizontal="center" vertical="center" wrapText="1"/>
    </xf>
    <xf numFmtId="0" fontId="14" fillId="0" borderId="36" xfId="0" applyNumberFormat="1" applyFont="1" applyFill="1" applyBorder="1" applyAlignment="1" applyProtection="1">
      <alignment horizontal="center" vertical="center" wrapText="1"/>
    </xf>
    <xf numFmtId="0" fontId="14" fillId="0" borderId="37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0"/>
  <sheetViews>
    <sheetView tabSelected="1" showWhiteSpace="0" view="pageLayout" zoomScale="110" zoomScaleNormal="90" zoomScalePageLayoutView="110" workbookViewId="0">
      <selection activeCell="I1" sqref="I1"/>
    </sheetView>
  </sheetViews>
  <sheetFormatPr defaultRowHeight="14.65" customHeight="1" x14ac:dyDescent="0.25"/>
  <cols>
    <col min="3" max="3" width="33.140625" customWidth="1"/>
    <col min="4" max="4" width="8.85546875" customWidth="1"/>
    <col min="5" max="5" width="8.7109375" customWidth="1"/>
    <col min="6" max="6" width="7.5703125" customWidth="1"/>
    <col min="7" max="7" width="9" customWidth="1"/>
    <col min="8" max="8" width="9.5703125" style="1" customWidth="1"/>
  </cols>
  <sheetData>
    <row r="1" spans="1:8" ht="14.65" customHeight="1" x14ac:dyDescent="0.25">
      <c r="A1" s="95" t="s">
        <v>108</v>
      </c>
      <c r="B1" s="95"/>
      <c r="C1" s="95"/>
      <c r="D1" s="95" t="s">
        <v>79</v>
      </c>
      <c r="E1" s="95"/>
      <c r="F1" s="95"/>
      <c r="G1" s="95"/>
      <c r="H1" s="95"/>
    </row>
    <row r="2" spans="1:8" ht="14.65" customHeight="1" x14ac:dyDescent="0.25">
      <c r="A2" s="95" t="s">
        <v>45</v>
      </c>
      <c r="B2" s="95"/>
      <c r="C2" s="95"/>
      <c r="D2" s="95" t="s">
        <v>86</v>
      </c>
      <c r="E2" s="95"/>
      <c r="F2" s="95"/>
      <c r="G2" s="95"/>
      <c r="H2" s="95"/>
    </row>
    <row r="3" spans="1:8" ht="14.65" customHeight="1" x14ac:dyDescent="0.25">
      <c r="A3" s="95" t="s">
        <v>43</v>
      </c>
      <c r="B3" s="95"/>
      <c r="C3" s="95"/>
      <c r="D3" s="95" t="s">
        <v>42</v>
      </c>
      <c r="E3" s="95"/>
      <c r="F3" s="95"/>
      <c r="G3" s="95"/>
      <c r="H3" s="95"/>
    </row>
    <row r="5" spans="1:8" ht="29.65" customHeight="1" x14ac:dyDescent="0.25">
      <c r="A5" s="96" t="s">
        <v>41</v>
      </c>
      <c r="B5" s="96" t="s">
        <v>40</v>
      </c>
      <c r="C5" s="98" t="s">
        <v>39</v>
      </c>
      <c r="D5" s="96" t="s">
        <v>38</v>
      </c>
      <c r="E5" s="100" t="s">
        <v>17</v>
      </c>
      <c r="F5" s="101"/>
      <c r="G5" s="102"/>
      <c r="H5" s="103" t="s">
        <v>37</v>
      </c>
    </row>
    <row r="6" spans="1:8" ht="29.45" customHeight="1" x14ac:dyDescent="0.25">
      <c r="A6" s="97"/>
      <c r="B6" s="97"/>
      <c r="C6" s="99"/>
      <c r="D6" s="97"/>
      <c r="E6" s="24" t="s">
        <v>36</v>
      </c>
      <c r="F6" s="24" t="s">
        <v>15</v>
      </c>
      <c r="G6" s="24" t="s">
        <v>14</v>
      </c>
      <c r="H6" s="104"/>
    </row>
    <row r="7" spans="1:8" ht="14.65" customHeight="1" x14ac:dyDescent="0.25">
      <c r="A7" s="23" t="s">
        <v>35</v>
      </c>
      <c r="B7" s="22"/>
      <c r="C7" s="22"/>
      <c r="D7" s="22"/>
      <c r="E7" s="22"/>
      <c r="F7" s="22"/>
      <c r="G7" s="22"/>
      <c r="H7" s="21"/>
    </row>
    <row r="8" spans="1:8" ht="23.45" customHeight="1" x14ac:dyDescent="0.25">
      <c r="A8" s="16">
        <v>2008</v>
      </c>
      <c r="B8" s="16">
        <v>210</v>
      </c>
      <c r="C8" s="17" t="s">
        <v>107</v>
      </c>
      <c r="D8" s="16">
        <v>150</v>
      </c>
      <c r="E8" s="15">
        <v>11.4</v>
      </c>
      <c r="F8" s="15">
        <v>15.3</v>
      </c>
      <c r="G8" s="15">
        <v>30.1</v>
      </c>
      <c r="H8" s="14">
        <f>E8*4.1+F8*9.3+G8*4.1</f>
        <v>312.44000000000005</v>
      </c>
    </row>
    <row r="9" spans="1:8" ht="12.4" customHeight="1" x14ac:dyDescent="0.25">
      <c r="A9" s="16">
        <v>2008</v>
      </c>
      <c r="B9" s="16">
        <v>430</v>
      </c>
      <c r="C9" s="17" t="s">
        <v>26</v>
      </c>
      <c r="D9" s="16">
        <v>200</v>
      </c>
      <c r="E9" s="15">
        <v>0</v>
      </c>
      <c r="F9" s="15">
        <v>0</v>
      </c>
      <c r="G9" s="15">
        <v>9.6999999999999993</v>
      </c>
      <c r="H9" s="14">
        <f>E9*4.1+F9*9.3+G9*4.1</f>
        <v>39.769999999999996</v>
      </c>
    </row>
    <row r="10" spans="1:8" ht="12.4" customHeight="1" x14ac:dyDescent="0.25">
      <c r="A10" s="16">
        <v>2008</v>
      </c>
      <c r="B10" s="16" t="s">
        <v>21</v>
      </c>
      <c r="C10" s="17" t="s">
        <v>25</v>
      </c>
      <c r="D10" s="16">
        <v>40</v>
      </c>
      <c r="E10" s="15">
        <v>2.6</v>
      </c>
      <c r="F10" s="15">
        <v>0.4</v>
      </c>
      <c r="G10" s="15">
        <v>17</v>
      </c>
      <c r="H10" s="14">
        <f>E10*4.1+F10*9.3+G10*4.1</f>
        <v>84.079999999999984</v>
      </c>
    </row>
    <row r="11" spans="1:8" ht="12.4" customHeight="1" x14ac:dyDescent="0.25">
      <c r="A11" s="16">
        <v>2008</v>
      </c>
      <c r="B11" s="16" t="s">
        <v>21</v>
      </c>
      <c r="C11" s="17" t="s">
        <v>106</v>
      </c>
      <c r="D11" s="16">
        <v>115</v>
      </c>
      <c r="E11" s="15">
        <v>4.4000000000000004</v>
      </c>
      <c r="F11" s="15">
        <v>2.87</v>
      </c>
      <c r="G11" s="15">
        <v>14.1</v>
      </c>
      <c r="H11" s="14">
        <f>E11*4.1+F11*9.3+G11*4.1</f>
        <v>102.541</v>
      </c>
    </row>
    <row r="12" spans="1:8" ht="12.4" customHeight="1" x14ac:dyDescent="0.25">
      <c r="A12" s="90" t="s">
        <v>24</v>
      </c>
      <c r="B12" s="91"/>
      <c r="C12" s="91"/>
      <c r="D12" s="13">
        <f>SUM(D8:D11)</f>
        <v>505</v>
      </c>
      <c r="E12" s="49">
        <f>SUM(E8:E11)</f>
        <v>18.399999999999999</v>
      </c>
      <c r="F12" s="49">
        <f>SUM(F8:F11)</f>
        <v>18.57</v>
      </c>
      <c r="G12" s="49">
        <f>SUM(G8:G11)</f>
        <v>70.899999999999991</v>
      </c>
      <c r="H12" s="31">
        <f>SUM(H8:H11)</f>
        <v>538.83100000000002</v>
      </c>
    </row>
    <row r="13" spans="1:8" ht="14.65" customHeight="1" x14ac:dyDescent="0.25">
      <c r="A13" s="42" t="s">
        <v>30</v>
      </c>
      <c r="B13" s="41"/>
      <c r="C13" s="41"/>
      <c r="D13" s="41"/>
      <c r="E13" s="48"/>
      <c r="F13" s="48"/>
      <c r="G13" s="48"/>
      <c r="H13" s="47"/>
    </row>
    <row r="14" spans="1:8" ht="12.4" customHeight="1" x14ac:dyDescent="0.25">
      <c r="A14" s="16">
        <v>2008</v>
      </c>
      <c r="B14" s="16">
        <v>2</v>
      </c>
      <c r="C14" s="17" t="s">
        <v>51</v>
      </c>
      <c r="D14" s="16">
        <v>60</v>
      </c>
      <c r="E14" s="15">
        <v>0.5</v>
      </c>
      <c r="F14" s="15">
        <v>0.1</v>
      </c>
      <c r="G14" s="15">
        <v>1</v>
      </c>
      <c r="H14" s="14">
        <f>E14*4.1+F14*9.3+G14*4.1</f>
        <v>7.08</v>
      </c>
    </row>
    <row r="15" spans="1:8" ht="30.75" customHeight="1" x14ac:dyDescent="0.25">
      <c r="A15" s="16">
        <v>2011</v>
      </c>
      <c r="B15" s="16">
        <v>102</v>
      </c>
      <c r="C15" s="17" t="s">
        <v>105</v>
      </c>
      <c r="D15" s="16">
        <v>250</v>
      </c>
      <c r="E15" s="15">
        <v>7.5</v>
      </c>
      <c r="F15" s="15">
        <v>6.9</v>
      </c>
      <c r="G15" s="15">
        <v>18.899999999999999</v>
      </c>
      <c r="H15" s="14">
        <f>E15*4.1+F15*9.3+G15*4.1</f>
        <v>172.40999999999997</v>
      </c>
    </row>
    <row r="16" spans="1:8" ht="24.6" customHeight="1" x14ac:dyDescent="0.25">
      <c r="A16" s="16">
        <v>2008</v>
      </c>
      <c r="B16" s="16">
        <v>133</v>
      </c>
      <c r="C16" s="17" t="s">
        <v>104</v>
      </c>
      <c r="D16" s="16">
        <v>200</v>
      </c>
      <c r="E16" s="15">
        <v>14.2</v>
      </c>
      <c r="F16" s="15">
        <v>18.899999999999999</v>
      </c>
      <c r="G16" s="15">
        <v>57.2</v>
      </c>
      <c r="H16" s="14">
        <f>E16*4.1+F16*9.3+G16*4.1</f>
        <v>468.51</v>
      </c>
    </row>
    <row r="17" spans="1:8" ht="12.4" customHeight="1" x14ac:dyDescent="0.25">
      <c r="A17" s="16">
        <v>2008</v>
      </c>
      <c r="B17" s="16">
        <v>436</v>
      </c>
      <c r="C17" s="17" t="s">
        <v>69</v>
      </c>
      <c r="D17" s="16">
        <v>180</v>
      </c>
      <c r="E17" s="15">
        <v>0.1</v>
      </c>
      <c r="F17" s="15">
        <v>0</v>
      </c>
      <c r="G17" s="15">
        <v>14.9</v>
      </c>
      <c r="H17" s="14">
        <f>E17*4.1+F17*9.3+G17*4.1</f>
        <v>61.499999999999993</v>
      </c>
    </row>
    <row r="18" spans="1:8" ht="12.4" customHeight="1" x14ac:dyDescent="0.25">
      <c r="A18" s="16">
        <v>2008</v>
      </c>
      <c r="B18" s="16" t="s">
        <v>21</v>
      </c>
      <c r="C18" s="17" t="s">
        <v>25</v>
      </c>
      <c r="D18" s="16">
        <v>20</v>
      </c>
      <c r="E18" s="15">
        <v>1.3</v>
      </c>
      <c r="F18" s="15">
        <v>0.2</v>
      </c>
      <c r="G18" s="15">
        <v>8.5</v>
      </c>
      <c r="H18" s="14">
        <f>E18*4.1+F18*9.3+G18*4.1</f>
        <v>42.039999999999992</v>
      </c>
    </row>
    <row r="19" spans="1:8" ht="12.4" customHeight="1" x14ac:dyDescent="0.25">
      <c r="A19" s="90" t="s">
        <v>24</v>
      </c>
      <c r="B19" s="91"/>
      <c r="C19" s="91"/>
      <c r="D19" s="13">
        <f>SUM(D14:D18)</f>
        <v>710</v>
      </c>
      <c r="E19" s="29">
        <f>SUM(E13:E18)</f>
        <v>23.6</v>
      </c>
      <c r="F19" s="29">
        <f>SUM(F13:F18)</f>
        <v>26.099999999999998</v>
      </c>
      <c r="G19" s="29">
        <f>SUM(G13:G18)</f>
        <v>100.5</v>
      </c>
      <c r="H19" s="11">
        <f>SUM(H13:H18)</f>
        <v>751.54</v>
      </c>
    </row>
    <row r="20" spans="1:8" ht="12.4" customHeight="1" x14ac:dyDescent="0.25">
      <c r="A20" s="90" t="s">
        <v>23</v>
      </c>
      <c r="B20" s="91"/>
      <c r="C20" s="91"/>
      <c r="D20" s="92"/>
      <c r="E20" s="29">
        <f>E12+E19</f>
        <v>42</v>
      </c>
      <c r="F20" s="29">
        <f>F12+F19</f>
        <v>44.67</v>
      </c>
      <c r="G20" s="29">
        <f>G12+G19</f>
        <v>171.39999999999998</v>
      </c>
      <c r="H20" s="11">
        <f>H12+H19</f>
        <v>1290.3710000000001</v>
      </c>
    </row>
    <row r="21" spans="1:8" ht="14.25" customHeight="1" x14ac:dyDescent="0.25">
      <c r="A21" s="114" t="s">
        <v>22</v>
      </c>
      <c r="B21" s="115"/>
      <c r="C21" s="115"/>
      <c r="D21" s="115"/>
      <c r="E21" s="27">
        <v>1</v>
      </c>
      <c r="F21" s="27">
        <v>1</v>
      </c>
      <c r="G21" s="27">
        <v>4</v>
      </c>
      <c r="H21" s="5" t="s">
        <v>21</v>
      </c>
    </row>
    <row r="22" spans="1:8" ht="14.25" customHeight="1" x14ac:dyDescent="0.25">
      <c r="A22" s="95" t="s">
        <v>103</v>
      </c>
      <c r="B22" s="95"/>
      <c r="C22" s="95"/>
      <c r="D22" s="95" t="s">
        <v>67</v>
      </c>
      <c r="E22" s="95"/>
      <c r="F22" s="95"/>
      <c r="G22" s="95"/>
      <c r="H22" s="95"/>
    </row>
    <row r="23" spans="1:8" ht="14.25" customHeight="1" x14ac:dyDescent="0.25">
      <c r="A23" s="95" t="s">
        <v>45</v>
      </c>
      <c r="B23" s="95"/>
      <c r="C23" s="95"/>
      <c r="D23" s="95" t="s">
        <v>86</v>
      </c>
      <c r="E23" s="95"/>
      <c r="F23" s="95"/>
      <c r="G23" s="95"/>
      <c r="H23" s="95"/>
    </row>
    <row r="24" spans="1:8" ht="14.25" customHeight="1" x14ac:dyDescent="0.25">
      <c r="A24" s="118" t="s">
        <v>43</v>
      </c>
      <c r="B24" s="118"/>
      <c r="C24" s="118"/>
      <c r="D24" s="118" t="s">
        <v>42</v>
      </c>
      <c r="E24" s="118"/>
      <c r="F24" s="118"/>
      <c r="G24" s="118"/>
      <c r="H24" s="118"/>
    </row>
    <row r="25" spans="1:8" ht="14.25" customHeight="1" x14ac:dyDescent="0.25">
      <c r="A25" s="46"/>
      <c r="B25" s="46"/>
      <c r="C25" s="46"/>
      <c r="D25" s="46"/>
      <c r="E25" s="46"/>
      <c r="F25" s="46"/>
      <c r="G25" s="46"/>
      <c r="H25" s="45"/>
    </row>
    <row r="26" spans="1:8" ht="33" customHeight="1" x14ac:dyDescent="0.25">
      <c r="A26" s="96" t="s">
        <v>41</v>
      </c>
      <c r="B26" s="96" t="s">
        <v>40</v>
      </c>
      <c r="C26" s="98" t="s">
        <v>39</v>
      </c>
      <c r="D26" s="96" t="s">
        <v>38</v>
      </c>
      <c r="E26" s="100" t="s">
        <v>17</v>
      </c>
      <c r="F26" s="101"/>
      <c r="G26" s="102"/>
      <c r="H26" s="103" t="s">
        <v>37</v>
      </c>
    </row>
    <row r="27" spans="1:8" ht="24" customHeight="1" x14ac:dyDescent="0.25">
      <c r="A27" s="97"/>
      <c r="B27" s="97"/>
      <c r="C27" s="99"/>
      <c r="D27" s="97"/>
      <c r="E27" s="24" t="s">
        <v>36</v>
      </c>
      <c r="F27" s="24" t="s">
        <v>15</v>
      </c>
      <c r="G27" s="24" t="s">
        <v>14</v>
      </c>
      <c r="H27" s="104"/>
    </row>
    <row r="28" spans="1:8" ht="14.65" customHeight="1" x14ac:dyDescent="0.25">
      <c r="A28" s="23" t="s">
        <v>35</v>
      </c>
      <c r="B28" s="22"/>
      <c r="C28" s="22"/>
      <c r="D28" s="22"/>
      <c r="E28" s="22"/>
      <c r="F28" s="22"/>
      <c r="G28" s="22"/>
      <c r="H28" s="21"/>
    </row>
    <row r="29" spans="1:8" ht="26.45" customHeight="1" x14ac:dyDescent="0.25">
      <c r="A29" s="16">
        <v>2008</v>
      </c>
      <c r="B29" s="16">
        <v>184</v>
      </c>
      <c r="C29" s="17" t="s">
        <v>102</v>
      </c>
      <c r="D29" s="16">
        <v>150</v>
      </c>
      <c r="E29" s="15">
        <v>5.3</v>
      </c>
      <c r="F29" s="15">
        <v>8.6999999999999993</v>
      </c>
      <c r="G29" s="15">
        <v>25.2</v>
      </c>
      <c r="H29" s="14">
        <f>E29*4.1+F29*9.3+G29*4.1</f>
        <v>205.95999999999998</v>
      </c>
    </row>
    <row r="30" spans="1:8" ht="12.6" customHeight="1" x14ac:dyDescent="0.25">
      <c r="A30" s="16">
        <v>2008</v>
      </c>
      <c r="B30" s="16">
        <v>434</v>
      </c>
      <c r="C30" s="17" t="s">
        <v>33</v>
      </c>
      <c r="D30" s="16">
        <v>200</v>
      </c>
      <c r="E30" s="15">
        <v>6</v>
      </c>
      <c r="F30" s="15">
        <v>5</v>
      </c>
      <c r="G30" s="15">
        <v>9.4</v>
      </c>
      <c r="H30" s="14">
        <f>E30*4.1+F30*9.3+G30*4.1</f>
        <v>109.63999999999999</v>
      </c>
    </row>
    <row r="31" spans="1:8" ht="12.4" customHeight="1" x14ac:dyDescent="0.25">
      <c r="A31" s="16">
        <v>2008</v>
      </c>
      <c r="B31" s="16" t="s">
        <v>21</v>
      </c>
      <c r="C31" s="17" t="s">
        <v>32</v>
      </c>
      <c r="D31" s="16">
        <v>50</v>
      </c>
      <c r="E31" s="15">
        <v>3.75</v>
      </c>
      <c r="F31" s="15">
        <v>1.45</v>
      </c>
      <c r="G31" s="15">
        <v>25.7</v>
      </c>
      <c r="H31" s="14">
        <f>E31*4.1+F31*9.3+G31*4.1</f>
        <v>134.22999999999999</v>
      </c>
    </row>
    <row r="32" spans="1:8" ht="12.4" customHeight="1" x14ac:dyDescent="0.25">
      <c r="A32" s="16">
        <v>2008</v>
      </c>
      <c r="B32" s="16" t="s">
        <v>21</v>
      </c>
      <c r="C32" s="17" t="s">
        <v>58</v>
      </c>
      <c r="D32" s="16">
        <v>100</v>
      </c>
      <c r="E32" s="15">
        <v>0.4</v>
      </c>
      <c r="F32" s="15">
        <v>0.4</v>
      </c>
      <c r="G32" s="15">
        <v>9.8000000000000007</v>
      </c>
      <c r="H32" s="14">
        <f>E32*4.1+F32*9.3+G32*4.1</f>
        <v>45.54</v>
      </c>
    </row>
    <row r="33" spans="1:8" ht="12.4" customHeight="1" x14ac:dyDescent="0.25">
      <c r="A33" s="90" t="s">
        <v>24</v>
      </c>
      <c r="B33" s="91"/>
      <c r="C33" s="91"/>
      <c r="D33" s="13">
        <f>SUM(D29:D32)</f>
        <v>500</v>
      </c>
      <c r="E33" s="29">
        <f>SUM(E29:E32)</f>
        <v>15.450000000000001</v>
      </c>
      <c r="F33" s="29">
        <f>SUM(F29:F32)</f>
        <v>15.549999999999999</v>
      </c>
      <c r="G33" s="29">
        <f>SUM(G29:G32)</f>
        <v>70.099999999999994</v>
      </c>
      <c r="H33" s="11">
        <f>SUM(H29:H32)</f>
        <v>495.36999999999995</v>
      </c>
    </row>
    <row r="34" spans="1:8" ht="14.65" customHeight="1" x14ac:dyDescent="0.25">
      <c r="A34" s="42" t="s">
        <v>30</v>
      </c>
      <c r="B34" s="19"/>
      <c r="C34" s="19"/>
      <c r="D34" s="19"/>
      <c r="E34" s="19"/>
      <c r="F34" s="19"/>
      <c r="G34" s="19"/>
      <c r="H34" s="18"/>
    </row>
    <row r="35" spans="1:8" ht="12.4" customHeight="1" x14ac:dyDescent="0.25">
      <c r="A35" s="16">
        <v>2008</v>
      </c>
      <c r="B35" s="16">
        <v>3</v>
      </c>
      <c r="C35" s="17" t="s">
        <v>29</v>
      </c>
      <c r="D35" s="16">
        <v>60</v>
      </c>
      <c r="E35" s="15">
        <v>0.7</v>
      </c>
      <c r="F35" s="15">
        <v>0.1</v>
      </c>
      <c r="G35" s="15">
        <v>2.2999999999999998</v>
      </c>
      <c r="H35" s="14">
        <f>E35*4.1+F35*9.3+G35*4.1</f>
        <v>13.229999999999997</v>
      </c>
    </row>
    <row r="36" spans="1:8" ht="28.15" customHeight="1" x14ac:dyDescent="0.25">
      <c r="A36" s="16">
        <v>2011</v>
      </c>
      <c r="B36" s="16">
        <v>88</v>
      </c>
      <c r="C36" s="17" t="s">
        <v>101</v>
      </c>
      <c r="D36" s="16">
        <v>250</v>
      </c>
      <c r="E36" s="15">
        <v>6</v>
      </c>
      <c r="F36" s="15">
        <v>10.3</v>
      </c>
      <c r="G36" s="15">
        <v>29.4</v>
      </c>
      <c r="H36" s="14">
        <f>E36*4.1+F36*9.3+G36*4.1</f>
        <v>240.93</v>
      </c>
    </row>
    <row r="37" spans="1:8" ht="16.149999999999999" customHeight="1" x14ac:dyDescent="0.25">
      <c r="A37" s="16">
        <v>2011</v>
      </c>
      <c r="B37" s="16">
        <v>291</v>
      </c>
      <c r="C37" s="17" t="s">
        <v>100</v>
      </c>
      <c r="D37" s="16">
        <v>200</v>
      </c>
      <c r="E37" s="15">
        <v>16.600000000000001</v>
      </c>
      <c r="F37" s="15">
        <v>16.2</v>
      </c>
      <c r="G37" s="15">
        <v>50.4</v>
      </c>
      <c r="H37" s="14">
        <f>E37*4.1+F37*9.3+G37*4.1</f>
        <v>425.36</v>
      </c>
    </row>
    <row r="38" spans="1:8" ht="15.6" customHeight="1" x14ac:dyDescent="0.25">
      <c r="A38" s="16">
        <v>2008</v>
      </c>
      <c r="B38" s="16">
        <v>430</v>
      </c>
      <c r="C38" s="17" t="s">
        <v>26</v>
      </c>
      <c r="D38" s="16">
        <v>200</v>
      </c>
      <c r="E38" s="15">
        <v>0</v>
      </c>
      <c r="F38" s="15">
        <v>0</v>
      </c>
      <c r="G38" s="15">
        <v>9.6999999999999993</v>
      </c>
      <c r="H38" s="14">
        <f>E38*4.1+F38*9.3+G38*4.1</f>
        <v>39.769999999999996</v>
      </c>
    </row>
    <row r="39" spans="1:8" ht="12.4" customHeight="1" x14ac:dyDescent="0.25">
      <c r="A39" s="16">
        <v>2008</v>
      </c>
      <c r="B39" s="16" t="s">
        <v>21</v>
      </c>
      <c r="C39" s="17" t="s">
        <v>25</v>
      </c>
      <c r="D39" s="16">
        <v>20</v>
      </c>
      <c r="E39" s="15">
        <v>1.3</v>
      </c>
      <c r="F39" s="15">
        <v>0.2</v>
      </c>
      <c r="G39" s="15">
        <v>8.5</v>
      </c>
      <c r="H39" s="14">
        <f>E39*4.1+F39*9.3+G39*4.1</f>
        <v>42.039999999999992</v>
      </c>
    </row>
    <row r="40" spans="1:8" ht="12.4" customHeight="1" x14ac:dyDescent="0.25">
      <c r="A40" s="90" t="s">
        <v>24</v>
      </c>
      <c r="B40" s="91"/>
      <c r="C40" s="91"/>
      <c r="D40" s="13">
        <f>SUM(D35:D39)</f>
        <v>730</v>
      </c>
      <c r="E40" s="29">
        <f>SUM(E34:E39)</f>
        <v>24.6</v>
      </c>
      <c r="F40" s="29">
        <f>SUM(F34:F39)</f>
        <v>26.8</v>
      </c>
      <c r="G40" s="29">
        <f>SUM(G34:G39)</f>
        <v>100.3</v>
      </c>
      <c r="H40" s="11">
        <f>SUM(H34:H39)</f>
        <v>761.32999999999993</v>
      </c>
    </row>
    <row r="41" spans="1:8" ht="12.4" customHeight="1" x14ac:dyDescent="0.25">
      <c r="A41" s="90" t="s">
        <v>23</v>
      </c>
      <c r="B41" s="91"/>
      <c r="C41" s="91"/>
      <c r="D41" s="92"/>
      <c r="E41" s="29">
        <f>E33+E40</f>
        <v>40.050000000000004</v>
      </c>
      <c r="F41" s="29">
        <f>F33+F40</f>
        <v>42.35</v>
      </c>
      <c r="G41" s="29">
        <f>G33+G40</f>
        <v>170.39999999999998</v>
      </c>
      <c r="H41" s="11">
        <f>H33+H40</f>
        <v>1256.6999999999998</v>
      </c>
    </row>
    <row r="42" spans="1:8" ht="14.25" customHeight="1" x14ac:dyDescent="0.25">
      <c r="A42" s="114" t="s">
        <v>22</v>
      </c>
      <c r="B42" s="115"/>
      <c r="C42" s="115"/>
      <c r="D42" s="115"/>
      <c r="E42" s="27">
        <v>1</v>
      </c>
      <c r="F42" s="27">
        <v>1</v>
      </c>
      <c r="G42" s="27">
        <v>4</v>
      </c>
      <c r="H42" s="5" t="s">
        <v>21</v>
      </c>
    </row>
    <row r="43" spans="1:8" ht="14.25" customHeight="1" x14ac:dyDescent="0.25">
      <c r="A43" s="26"/>
      <c r="B43" s="26"/>
      <c r="C43" s="26"/>
      <c r="D43" s="26"/>
      <c r="E43" s="44"/>
      <c r="F43" s="44"/>
      <c r="G43" s="44"/>
      <c r="H43" s="43"/>
    </row>
    <row r="44" spans="1:8" ht="14.25" customHeight="1" x14ac:dyDescent="0.25">
      <c r="A44" s="26"/>
      <c r="B44" s="26"/>
      <c r="C44" s="26"/>
      <c r="D44" s="26"/>
      <c r="E44" s="44"/>
      <c r="F44" s="44"/>
      <c r="G44" s="44"/>
      <c r="H44" s="43"/>
    </row>
    <row r="45" spans="1:8" ht="14.25" customHeight="1" x14ac:dyDescent="0.25">
      <c r="A45" s="95" t="s">
        <v>99</v>
      </c>
      <c r="B45" s="95"/>
      <c r="C45" s="95"/>
      <c r="D45" s="95" t="s">
        <v>60</v>
      </c>
      <c r="E45" s="95"/>
      <c r="F45" s="95"/>
      <c r="G45" s="95"/>
      <c r="H45" s="95"/>
    </row>
    <row r="46" spans="1:8" ht="14.25" customHeight="1" x14ac:dyDescent="0.25">
      <c r="A46" s="95" t="s">
        <v>45</v>
      </c>
      <c r="B46" s="95"/>
      <c r="C46" s="95"/>
      <c r="D46" s="95" t="s">
        <v>86</v>
      </c>
      <c r="E46" s="95"/>
      <c r="F46" s="95"/>
      <c r="G46" s="95"/>
      <c r="H46" s="95"/>
    </row>
    <row r="47" spans="1:8" ht="14.25" customHeight="1" x14ac:dyDescent="0.25">
      <c r="A47" s="118" t="s">
        <v>43</v>
      </c>
      <c r="B47" s="118"/>
      <c r="C47" s="118"/>
      <c r="D47" s="118" t="s">
        <v>42</v>
      </c>
      <c r="E47" s="118"/>
      <c r="F47" s="118"/>
      <c r="G47" s="118"/>
      <c r="H47" s="118"/>
    </row>
    <row r="48" spans="1:8" ht="13.5" customHeight="1" x14ac:dyDescent="0.25">
      <c r="A48" s="121" t="s">
        <v>41</v>
      </c>
      <c r="B48" s="121" t="s">
        <v>40</v>
      </c>
      <c r="C48" s="122" t="s">
        <v>39</v>
      </c>
      <c r="D48" s="121" t="s">
        <v>38</v>
      </c>
      <c r="E48" s="99" t="s">
        <v>17</v>
      </c>
      <c r="F48" s="119"/>
      <c r="G48" s="120"/>
      <c r="H48" s="103" t="s">
        <v>37</v>
      </c>
    </row>
    <row r="49" spans="1:8" ht="34.15" customHeight="1" x14ac:dyDescent="0.25">
      <c r="A49" s="97"/>
      <c r="B49" s="97"/>
      <c r="C49" s="99"/>
      <c r="D49" s="97"/>
      <c r="E49" s="24" t="s">
        <v>36</v>
      </c>
      <c r="F49" s="24" t="s">
        <v>15</v>
      </c>
      <c r="G49" s="24" t="s">
        <v>14</v>
      </c>
      <c r="H49" s="104"/>
    </row>
    <row r="50" spans="1:8" ht="14.65" customHeight="1" x14ac:dyDescent="0.25">
      <c r="A50" s="23" t="s">
        <v>35</v>
      </c>
      <c r="B50" s="22"/>
      <c r="C50" s="22"/>
      <c r="D50" s="22"/>
      <c r="E50" s="22"/>
      <c r="F50" s="22"/>
      <c r="G50" s="22"/>
      <c r="H50" s="21"/>
    </row>
    <row r="51" spans="1:8" ht="27" customHeight="1" x14ac:dyDescent="0.25">
      <c r="A51" s="16">
        <v>2008</v>
      </c>
      <c r="B51" s="16">
        <v>184</v>
      </c>
      <c r="C51" s="17" t="s">
        <v>98</v>
      </c>
      <c r="D51" s="16">
        <v>155</v>
      </c>
      <c r="E51" s="15">
        <v>5.0999999999999996</v>
      </c>
      <c r="F51" s="15">
        <v>5.7</v>
      </c>
      <c r="G51" s="15">
        <v>29.8</v>
      </c>
      <c r="H51" s="14">
        <f>E51*4.1+F51*9.3+G51*4.1</f>
        <v>196.1</v>
      </c>
    </row>
    <row r="52" spans="1:8" ht="15" customHeight="1" x14ac:dyDescent="0.25">
      <c r="A52" s="16">
        <v>2008</v>
      </c>
      <c r="B52" s="16">
        <v>434</v>
      </c>
      <c r="C52" s="17" t="s">
        <v>33</v>
      </c>
      <c r="D52" s="16">
        <v>200</v>
      </c>
      <c r="E52" s="15">
        <v>6</v>
      </c>
      <c r="F52" s="15">
        <v>5</v>
      </c>
      <c r="G52" s="15">
        <v>9.4</v>
      </c>
      <c r="H52" s="14">
        <f>E52*4.1+F52*9.3+G52*4.1</f>
        <v>109.63999999999999</v>
      </c>
    </row>
    <row r="53" spans="1:8" ht="15.6" customHeight="1" x14ac:dyDescent="0.25">
      <c r="A53" s="16">
        <v>2008</v>
      </c>
      <c r="B53" s="16"/>
      <c r="C53" s="17" t="s">
        <v>97</v>
      </c>
      <c r="D53" s="16">
        <v>30</v>
      </c>
      <c r="E53" s="15">
        <v>3.3</v>
      </c>
      <c r="F53" s="15">
        <v>3.9</v>
      </c>
      <c r="G53" s="15">
        <v>22.32</v>
      </c>
      <c r="H53" s="14">
        <f>E53*4.1+F53*9.3+G53*4.1</f>
        <v>141.31199999999998</v>
      </c>
    </row>
    <row r="54" spans="1:8" ht="12.4" customHeight="1" x14ac:dyDescent="0.25">
      <c r="A54" s="16">
        <v>2008</v>
      </c>
      <c r="B54" s="16"/>
      <c r="C54" s="17" t="s">
        <v>32</v>
      </c>
      <c r="D54" s="16">
        <v>15</v>
      </c>
      <c r="E54" s="15">
        <v>1.1000000000000001</v>
      </c>
      <c r="F54" s="15">
        <v>0.4</v>
      </c>
      <c r="G54" s="15">
        <v>7.7</v>
      </c>
      <c r="H54" s="14">
        <f>E54*4.1+F54*9.3+G54*4.1</f>
        <v>39.799999999999997</v>
      </c>
    </row>
    <row r="55" spans="1:8" ht="12.4" customHeight="1" x14ac:dyDescent="0.25">
      <c r="A55" s="16">
        <v>2008</v>
      </c>
      <c r="B55" s="16" t="s">
        <v>21</v>
      </c>
      <c r="C55" s="17" t="s">
        <v>58</v>
      </c>
      <c r="D55" s="16">
        <v>100</v>
      </c>
      <c r="E55" s="15">
        <v>0.4</v>
      </c>
      <c r="F55" s="15">
        <v>0.4</v>
      </c>
      <c r="G55" s="15">
        <v>9.8000000000000007</v>
      </c>
      <c r="H55" s="14">
        <f>E55*4.1+F55*9.3+G55*4.1</f>
        <v>45.54</v>
      </c>
    </row>
    <row r="56" spans="1:8" ht="12.4" customHeight="1" x14ac:dyDescent="0.25">
      <c r="A56" s="90" t="s">
        <v>24</v>
      </c>
      <c r="B56" s="91"/>
      <c r="C56" s="91"/>
      <c r="D56" s="13">
        <f>SUM(D51:D55)</f>
        <v>500</v>
      </c>
      <c r="E56" s="29">
        <f>SUM(E51:E55)</f>
        <v>15.899999999999999</v>
      </c>
      <c r="F56" s="29">
        <f>SUM(F51:F55)</f>
        <v>15.4</v>
      </c>
      <c r="G56" s="29">
        <f>SUM(G51:G55)</f>
        <v>79.02</v>
      </c>
      <c r="H56" s="11">
        <f>SUM(H51:H55)</f>
        <v>532.39200000000005</v>
      </c>
    </row>
    <row r="57" spans="1:8" ht="17.45" customHeight="1" x14ac:dyDescent="0.25">
      <c r="A57" s="42" t="s">
        <v>30</v>
      </c>
      <c r="B57" s="41"/>
      <c r="C57" s="41"/>
      <c r="D57" s="41"/>
      <c r="E57" s="19"/>
      <c r="F57" s="19"/>
      <c r="G57" s="19"/>
      <c r="H57" s="18"/>
    </row>
    <row r="58" spans="1:8" ht="17.45" customHeight="1" x14ac:dyDescent="0.25">
      <c r="A58" s="16">
        <v>2011</v>
      </c>
      <c r="B58" s="16">
        <v>47</v>
      </c>
      <c r="C58" s="17" t="s">
        <v>65</v>
      </c>
      <c r="D58" s="16">
        <v>60</v>
      </c>
      <c r="E58" s="15">
        <v>1</v>
      </c>
      <c r="F58" s="15">
        <v>1.9</v>
      </c>
      <c r="G58" s="15">
        <v>3.7</v>
      </c>
      <c r="H58" s="14">
        <f t="shared" ref="H58:H63" si="0">E58*4.1+F58*9.3+G58*4.1</f>
        <v>36.940000000000005</v>
      </c>
    </row>
    <row r="59" spans="1:8" ht="17.45" customHeight="1" x14ac:dyDescent="0.25">
      <c r="A59" s="16">
        <v>2011</v>
      </c>
      <c r="B59" s="16">
        <v>96</v>
      </c>
      <c r="C59" s="17" t="s">
        <v>96</v>
      </c>
      <c r="D59" s="16">
        <v>250</v>
      </c>
      <c r="E59" s="15">
        <v>8.1999999999999993</v>
      </c>
      <c r="F59" s="15">
        <v>15.2</v>
      </c>
      <c r="G59" s="15">
        <v>36.4</v>
      </c>
      <c r="H59" s="14">
        <f t="shared" si="0"/>
        <v>324.22000000000003</v>
      </c>
    </row>
    <row r="60" spans="1:8" ht="21" customHeight="1" x14ac:dyDescent="0.25">
      <c r="A60" s="16">
        <v>2011</v>
      </c>
      <c r="B60" s="16">
        <v>271</v>
      </c>
      <c r="C60" s="17" t="s">
        <v>95</v>
      </c>
      <c r="D60" s="16">
        <v>100</v>
      </c>
      <c r="E60" s="15">
        <v>10.199999999999999</v>
      </c>
      <c r="F60" s="15">
        <v>6.1</v>
      </c>
      <c r="G60" s="15">
        <v>14.9</v>
      </c>
      <c r="H60" s="14">
        <f t="shared" si="0"/>
        <v>159.63999999999999</v>
      </c>
    </row>
    <row r="61" spans="1:8" ht="21.75" customHeight="1" x14ac:dyDescent="0.25">
      <c r="A61" s="16">
        <v>2011</v>
      </c>
      <c r="B61" s="16">
        <v>310</v>
      </c>
      <c r="C61" s="17" t="s">
        <v>94</v>
      </c>
      <c r="D61" s="16">
        <v>150</v>
      </c>
      <c r="E61" s="15">
        <v>2.9</v>
      </c>
      <c r="F61" s="15">
        <v>0.9</v>
      </c>
      <c r="G61" s="15">
        <v>27.1</v>
      </c>
      <c r="H61" s="14">
        <f t="shared" si="0"/>
        <v>131.37</v>
      </c>
    </row>
    <row r="62" spans="1:8" ht="21" customHeight="1" x14ac:dyDescent="0.25">
      <c r="A62" s="16">
        <v>2008</v>
      </c>
      <c r="B62" s="16">
        <v>430</v>
      </c>
      <c r="C62" s="17" t="s">
        <v>26</v>
      </c>
      <c r="D62" s="16">
        <v>200</v>
      </c>
      <c r="E62" s="15">
        <v>0</v>
      </c>
      <c r="F62" s="15">
        <v>0</v>
      </c>
      <c r="G62" s="15">
        <v>9.6999999999999993</v>
      </c>
      <c r="H62" s="14">
        <f t="shared" si="0"/>
        <v>39.769999999999996</v>
      </c>
    </row>
    <row r="63" spans="1:8" ht="12.4" customHeight="1" x14ac:dyDescent="0.25">
      <c r="A63" s="16">
        <v>2008</v>
      </c>
      <c r="B63" s="16" t="s">
        <v>21</v>
      </c>
      <c r="C63" s="17" t="s">
        <v>25</v>
      </c>
      <c r="D63" s="16">
        <v>20</v>
      </c>
      <c r="E63" s="15">
        <v>1.3</v>
      </c>
      <c r="F63" s="15">
        <v>0.2</v>
      </c>
      <c r="G63" s="15">
        <v>8.5</v>
      </c>
      <c r="H63" s="14">
        <f t="shared" si="0"/>
        <v>42.039999999999992</v>
      </c>
    </row>
    <row r="64" spans="1:8" ht="12.4" customHeight="1" x14ac:dyDescent="0.25">
      <c r="A64" s="90" t="s">
        <v>24</v>
      </c>
      <c r="B64" s="91"/>
      <c r="C64" s="91"/>
      <c r="D64" s="13">
        <f>SUM(D58:D63)</f>
        <v>780</v>
      </c>
      <c r="E64" s="29">
        <f>SUM(E58:E63)</f>
        <v>23.599999999999998</v>
      </c>
      <c r="F64" s="29">
        <f>SUM(F58:F63)</f>
        <v>24.299999999999994</v>
      </c>
      <c r="G64" s="29">
        <f>SUM(G58:G63)</f>
        <v>100.3</v>
      </c>
      <c r="H64" s="11">
        <f>SUM(H58:H63)</f>
        <v>733.9799999999999</v>
      </c>
    </row>
    <row r="65" spans="1:8" ht="12.4" customHeight="1" x14ac:dyDescent="0.25">
      <c r="A65" s="90" t="s">
        <v>23</v>
      </c>
      <c r="B65" s="91"/>
      <c r="C65" s="91"/>
      <c r="D65" s="92"/>
      <c r="E65" s="29">
        <f>E56+E64</f>
        <v>39.5</v>
      </c>
      <c r="F65" s="29">
        <f>F56+F64</f>
        <v>39.699999999999996</v>
      </c>
      <c r="G65" s="29">
        <f>G56+G64</f>
        <v>179.32</v>
      </c>
      <c r="H65" s="11">
        <f>H56+H64</f>
        <v>1266.3719999999998</v>
      </c>
    </row>
    <row r="66" spans="1:8" ht="14.25" customHeight="1" x14ac:dyDescent="0.25">
      <c r="A66" s="90" t="s">
        <v>22</v>
      </c>
      <c r="B66" s="91"/>
      <c r="C66" s="91"/>
      <c r="D66" s="91"/>
      <c r="E66" s="27">
        <v>1</v>
      </c>
      <c r="F66" s="27">
        <v>1</v>
      </c>
      <c r="G66" s="27">
        <v>4</v>
      </c>
      <c r="H66" s="5" t="s">
        <v>21</v>
      </c>
    </row>
    <row r="67" spans="1:8" ht="14.25" customHeight="1" x14ac:dyDescent="0.25">
      <c r="A67" s="95" t="s">
        <v>93</v>
      </c>
      <c r="B67" s="95"/>
      <c r="C67" s="95"/>
      <c r="D67" s="95" t="s">
        <v>53</v>
      </c>
      <c r="E67" s="95"/>
      <c r="F67" s="95"/>
      <c r="G67" s="95"/>
      <c r="H67" s="95"/>
    </row>
    <row r="68" spans="1:8" ht="14.25" customHeight="1" x14ac:dyDescent="0.25">
      <c r="A68" s="95" t="s">
        <v>45</v>
      </c>
      <c r="B68" s="95"/>
      <c r="C68" s="95"/>
      <c r="D68" s="95" t="s">
        <v>86</v>
      </c>
      <c r="E68" s="95"/>
      <c r="F68" s="95"/>
      <c r="G68" s="95"/>
      <c r="H68" s="95"/>
    </row>
    <row r="69" spans="1:8" ht="14.25" customHeight="1" x14ac:dyDescent="0.25">
      <c r="A69" s="118" t="s">
        <v>43</v>
      </c>
      <c r="B69" s="118"/>
      <c r="C69" s="118"/>
      <c r="D69" s="118" t="s">
        <v>42</v>
      </c>
      <c r="E69" s="118"/>
      <c r="F69" s="118"/>
      <c r="G69" s="118"/>
      <c r="H69" s="118"/>
    </row>
    <row r="70" spans="1:8" ht="13.5" customHeight="1" x14ac:dyDescent="0.25">
      <c r="A70" s="96" t="s">
        <v>41</v>
      </c>
      <c r="B70" s="96" t="s">
        <v>40</v>
      </c>
      <c r="C70" s="98" t="s">
        <v>39</v>
      </c>
      <c r="D70" s="96" t="s">
        <v>38</v>
      </c>
      <c r="E70" s="100" t="s">
        <v>17</v>
      </c>
      <c r="F70" s="101"/>
      <c r="G70" s="102"/>
      <c r="H70" s="103" t="s">
        <v>37</v>
      </c>
    </row>
    <row r="71" spans="1:8" ht="39.6" customHeight="1" x14ac:dyDescent="0.25">
      <c r="A71" s="97"/>
      <c r="B71" s="97"/>
      <c r="C71" s="99"/>
      <c r="D71" s="97"/>
      <c r="E71" s="24" t="s">
        <v>36</v>
      </c>
      <c r="F71" s="24" t="s">
        <v>15</v>
      </c>
      <c r="G71" s="24" t="s">
        <v>14</v>
      </c>
      <c r="H71" s="104"/>
    </row>
    <row r="72" spans="1:8" ht="14.65" customHeight="1" x14ac:dyDescent="0.25">
      <c r="A72" s="23" t="s">
        <v>35</v>
      </c>
      <c r="B72" s="22"/>
      <c r="C72" s="22"/>
      <c r="D72" s="22"/>
      <c r="E72" s="22"/>
      <c r="F72" s="22"/>
      <c r="G72" s="22"/>
      <c r="H72" s="21"/>
    </row>
    <row r="73" spans="1:8" ht="25.9" customHeight="1" x14ac:dyDescent="0.25">
      <c r="A73" s="16">
        <v>2011</v>
      </c>
      <c r="B73" s="16">
        <v>223</v>
      </c>
      <c r="C73" s="40" t="s">
        <v>92</v>
      </c>
      <c r="D73" s="16" t="s">
        <v>91</v>
      </c>
      <c r="E73" s="15">
        <v>17.899999999999999</v>
      </c>
      <c r="F73" s="15">
        <v>16.2</v>
      </c>
      <c r="G73" s="15">
        <v>43.1</v>
      </c>
      <c r="H73" s="14">
        <f>E73*4.1+F73*9.3+G73*4.1</f>
        <v>400.76</v>
      </c>
    </row>
    <row r="74" spans="1:8" ht="22.15" customHeight="1" x14ac:dyDescent="0.25">
      <c r="A74" s="16">
        <v>2008</v>
      </c>
      <c r="B74" s="16">
        <v>431</v>
      </c>
      <c r="C74" s="17" t="s">
        <v>77</v>
      </c>
      <c r="D74" s="16">
        <v>200</v>
      </c>
      <c r="E74" s="15">
        <v>0</v>
      </c>
      <c r="F74" s="15">
        <v>0</v>
      </c>
      <c r="G74" s="15">
        <v>9.8000000000000007</v>
      </c>
      <c r="H74" s="14">
        <f>E74*4.1+F74*9.3+G74*4.1</f>
        <v>40.18</v>
      </c>
    </row>
    <row r="75" spans="1:8" ht="12.4" customHeight="1" x14ac:dyDescent="0.25">
      <c r="A75" s="16">
        <v>2008</v>
      </c>
      <c r="B75" s="16" t="s">
        <v>21</v>
      </c>
      <c r="C75" s="17" t="s">
        <v>58</v>
      </c>
      <c r="D75" s="16">
        <v>150</v>
      </c>
      <c r="E75" s="15">
        <v>0.6</v>
      </c>
      <c r="F75" s="15">
        <v>0.6</v>
      </c>
      <c r="G75" s="15">
        <v>14.7</v>
      </c>
      <c r="H75" s="14">
        <f>E75*4.1+F75*9.3+G75*4.1</f>
        <v>68.309999999999988</v>
      </c>
    </row>
    <row r="76" spans="1:8" ht="12.4" customHeight="1" x14ac:dyDescent="0.25">
      <c r="A76" s="90" t="s">
        <v>24</v>
      </c>
      <c r="B76" s="91"/>
      <c r="C76" s="91"/>
      <c r="D76" s="13">
        <v>520</v>
      </c>
      <c r="E76" s="12">
        <f>SUM(E73:E75)</f>
        <v>18.5</v>
      </c>
      <c r="F76" s="12">
        <f>SUM(F73:F75)</f>
        <v>16.8</v>
      </c>
      <c r="G76" s="12">
        <f>SUM(G73:G75)</f>
        <v>67.600000000000009</v>
      </c>
      <c r="H76" s="11">
        <f>SUM(H73:H75)</f>
        <v>509.25</v>
      </c>
    </row>
    <row r="77" spans="1:8" ht="14.65" customHeight="1" x14ac:dyDescent="0.25">
      <c r="A77" s="20" t="s">
        <v>30</v>
      </c>
      <c r="B77" s="19"/>
      <c r="C77" s="19"/>
      <c r="D77" s="19"/>
      <c r="E77" s="19"/>
      <c r="F77" s="19"/>
      <c r="G77" s="19"/>
      <c r="H77" s="18"/>
    </row>
    <row r="78" spans="1:8" ht="12.4" customHeight="1" x14ac:dyDescent="0.25">
      <c r="A78" s="16">
        <v>2008</v>
      </c>
      <c r="B78" s="16">
        <v>3</v>
      </c>
      <c r="C78" s="17" t="s">
        <v>29</v>
      </c>
      <c r="D78" s="16">
        <v>60</v>
      </c>
      <c r="E78" s="15">
        <v>0.7</v>
      </c>
      <c r="F78" s="15">
        <v>0.1</v>
      </c>
      <c r="G78" s="15">
        <v>2.2999999999999998</v>
      </c>
      <c r="H78" s="14">
        <f t="shared" ref="H78:H83" si="1">E78*4.1+F78*9.3+G78*4.1</f>
        <v>13.229999999999997</v>
      </c>
    </row>
    <row r="79" spans="1:8" ht="28.9" customHeight="1" x14ac:dyDescent="0.25">
      <c r="A79" s="16">
        <v>2011</v>
      </c>
      <c r="B79" s="16">
        <v>83</v>
      </c>
      <c r="C79" s="17" t="s">
        <v>90</v>
      </c>
      <c r="D79" s="16">
        <v>250</v>
      </c>
      <c r="E79" s="15">
        <v>2.1</v>
      </c>
      <c r="F79" s="15">
        <v>6.5</v>
      </c>
      <c r="G79" s="15">
        <v>23.7</v>
      </c>
      <c r="H79" s="14">
        <f t="shared" si="1"/>
        <v>166.23</v>
      </c>
    </row>
    <row r="80" spans="1:8" ht="28.15" customHeight="1" x14ac:dyDescent="0.25">
      <c r="A80" s="16">
        <v>2011</v>
      </c>
      <c r="B80" s="16">
        <v>279</v>
      </c>
      <c r="C80" s="17" t="s">
        <v>89</v>
      </c>
      <c r="D80" s="16">
        <v>110</v>
      </c>
      <c r="E80" s="15">
        <v>14.2</v>
      </c>
      <c r="F80" s="15">
        <v>14.9</v>
      </c>
      <c r="G80" s="15">
        <v>27.1</v>
      </c>
      <c r="H80" s="14">
        <f t="shared" si="1"/>
        <v>307.90000000000003</v>
      </c>
    </row>
    <row r="81" spans="1:8" ht="21.75" customHeight="1" x14ac:dyDescent="0.25">
      <c r="A81" s="16">
        <v>2011</v>
      </c>
      <c r="B81" s="16">
        <v>309</v>
      </c>
      <c r="C81" s="17" t="s">
        <v>88</v>
      </c>
      <c r="D81" s="16">
        <v>150</v>
      </c>
      <c r="E81" s="15">
        <v>5.4</v>
      </c>
      <c r="F81" s="15">
        <v>4.8</v>
      </c>
      <c r="G81" s="15">
        <v>34.4</v>
      </c>
      <c r="H81" s="14">
        <f t="shared" si="1"/>
        <v>207.82</v>
      </c>
    </row>
    <row r="82" spans="1:8" ht="12.4" customHeight="1" x14ac:dyDescent="0.25">
      <c r="A82" s="16">
        <v>2008</v>
      </c>
      <c r="B82" s="16">
        <v>436</v>
      </c>
      <c r="C82" s="17" t="s">
        <v>69</v>
      </c>
      <c r="D82" s="16">
        <v>180</v>
      </c>
      <c r="E82" s="15">
        <v>0.1</v>
      </c>
      <c r="F82" s="15">
        <v>0</v>
      </c>
      <c r="G82" s="15">
        <v>14.9</v>
      </c>
      <c r="H82" s="14">
        <f t="shared" si="1"/>
        <v>61.499999999999993</v>
      </c>
    </row>
    <row r="83" spans="1:8" ht="12.4" customHeight="1" x14ac:dyDescent="0.25">
      <c r="A83" s="16">
        <v>2008</v>
      </c>
      <c r="B83" s="16" t="s">
        <v>21</v>
      </c>
      <c r="C83" s="17" t="s">
        <v>25</v>
      </c>
      <c r="D83" s="16">
        <v>20</v>
      </c>
      <c r="E83" s="15">
        <v>1.3</v>
      </c>
      <c r="F83" s="15">
        <v>0.2</v>
      </c>
      <c r="G83" s="15">
        <v>8.5</v>
      </c>
      <c r="H83" s="14">
        <f t="shared" si="1"/>
        <v>42.039999999999992</v>
      </c>
    </row>
    <row r="84" spans="1:8" ht="12.4" customHeight="1" x14ac:dyDescent="0.25">
      <c r="A84" s="90" t="s">
        <v>24</v>
      </c>
      <c r="B84" s="91"/>
      <c r="C84" s="91"/>
      <c r="D84" s="13">
        <f>SUM(D78:D83)</f>
        <v>770</v>
      </c>
      <c r="E84" s="12">
        <f>SUM(E78:E83)</f>
        <v>23.8</v>
      </c>
      <c r="F84" s="12">
        <f>SUM(F78:F83)</f>
        <v>26.5</v>
      </c>
      <c r="G84" s="12">
        <f>SUM(G78:G83)</f>
        <v>110.9</v>
      </c>
      <c r="H84" s="11">
        <f>SUM(H78:H83)</f>
        <v>798.72</v>
      </c>
    </row>
    <row r="85" spans="1:8" ht="12.4" customHeight="1" x14ac:dyDescent="0.25">
      <c r="A85" s="90" t="s">
        <v>23</v>
      </c>
      <c r="B85" s="91"/>
      <c r="C85" s="91"/>
      <c r="D85" s="92"/>
      <c r="E85" s="12">
        <f>E84+E76</f>
        <v>42.3</v>
      </c>
      <c r="F85" s="12">
        <f>F84+F76</f>
        <v>43.3</v>
      </c>
      <c r="G85" s="12">
        <f>G84+G76</f>
        <v>178.5</v>
      </c>
      <c r="H85" s="11">
        <f>H84+H76</f>
        <v>1307.97</v>
      </c>
    </row>
    <row r="86" spans="1:8" ht="14.25" customHeight="1" x14ac:dyDescent="0.25">
      <c r="A86" s="90" t="s">
        <v>22</v>
      </c>
      <c r="B86" s="91"/>
      <c r="C86" s="91"/>
      <c r="D86" s="91"/>
      <c r="E86" s="39">
        <v>1</v>
      </c>
      <c r="F86" s="10">
        <v>1</v>
      </c>
      <c r="G86" s="10">
        <v>4</v>
      </c>
      <c r="H86" s="5" t="s">
        <v>21</v>
      </c>
    </row>
    <row r="87" spans="1:8" ht="14.25" customHeight="1" x14ac:dyDescent="0.25">
      <c r="A87" s="26"/>
      <c r="B87" s="26"/>
      <c r="C87" s="26"/>
      <c r="D87" s="26"/>
      <c r="E87" s="25"/>
      <c r="F87" s="25"/>
      <c r="G87" s="25"/>
      <c r="H87" s="5"/>
    </row>
    <row r="88" spans="1:8" ht="14.25" customHeight="1" x14ac:dyDescent="0.25">
      <c r="A88" s="26"/>
      <c r="B88" s="26"/>
      <c r="C88" s="26"/>
      <c r="D88" s="26"/>
      <c r="E88" s="25"/>
      <c r="F88" s="25"/>
      <c r="G88" s="25"/>
      <c r="H88" s="5"/>
    </row>
    <row r="89" spans="1:8" ht="10.9" customHeight="1" x14ac:dyDescent="0.25">
      <c r="A89" s="95" t="s">
        <v>87</v>
      </c>
      <c r="B89" s="95"/>
      <c r="C89" s="95"/>
      <c r="D89" s="95" t="s">
        <v>46</v>
      </c>
      <c r="E89" s="95"/>
      <c r="F89" s="95"/>
      <c r="G89" s="95"/>
      <c r="H89" s="95"/>
    </row>
    <row r="90" spans="1:8" ht="10.9" customHeight="1" x14ac:dyDescent="0.25">
      <c r="A90" s="95" t="s">
        <v>45</v>
      </c>
      <c r="B90" s="95"/>
      <c r="C90" s="95"/>
      <c r="D90" s="95" t="s">
        <v>86</v>
      </c>
      <c r="E90" s="95"/>
      <c r="F90" s="95"/>
      <c r="G90" s="95"/>
      <c r="H90" s="95"/>
    </row>
    <row r="91" spans="1:8" ht="14.25" customHeight="1" x14ac:dyDescent="0.25">
      <c r="A91" s="118" t="s">
        <v>43</v>
      </c>
      <c r="B91" s="118"/>
      <c r="C91" s="118"/>
      <c r="D91" s="118" t="s">
        <v>42</v>
      </c>
      <c r="E91" s="118"/>
      <c r="F91" s="118"/>
      <c r="G91" s="118"/>
      <c r="H91" s="118"/>
    </row>
    <row r="92" spans="1:8" ht="13.5" customHeight="1" x14ac:dyDescent="0.25">
      <c r="A92" s="96" t="s">
        <v>41</v>
      </c>
      <c r="B92" s="96" t="s">
        <v>40</v>
      </c>
      <c r="C92" s="98" t="s">
        <v>39</v>
      </c>
      <c r="D92" s="96" t="s">
        <v>38</v>
      </c>
      <c r="E92" s="100" t="s">
        <v>17</v>
      </c>
      <c r="F92" s="101"/>
      <c r="G92" s="102"/>
      <c r="H92" s="103" t="s">
        <v>37</v>
      </c>
    </row>
    <row r="93" spans="1:8" ht="28.15" customHeight="1" x14ac:dyDescent="0.25">
      <c r="A93" s="97"/>
      <c r="B93" s="97"/>
      <c r="C93" s="99"/>
      <c r="D93" s="97"/>
      <c r="E93" s="24" t="s">
        <v>36</v>
      </c>
      <c r="F93" s="24" t="s">
        <v>15</v>
      </c>
      <c r="G93" s="24" t="s">
        <v>14</v>
      </c>
      <c r="H93" s="104"/>
    </row>
    <row r="94" spans="1:8" ht="14.65" customHeight="1" x14ac:dyDescent="0.25">
      <c r="A94" s="23" t="s">
        <v>35</v>
      </c>
      <c r="B94" s="22"/>
      <c r="C94" s="22"/>
      <c r="D94" s="22"/>
      <c r="E94" s="22"/>
      <c r="F94" s="22"/>
      <c r="G94" s="22"/>
      <c r="H94" s="21"/>
    </row>
    <row r="95" spans="1:8" ht="31.15" customHeight="1" x14ac:dyDescent="0.25">
      <c r="A95" s="16">
        <v>2008</v>
      </c>
      <c r="B95" s="16">
        <v>324</v>
      </c>
      <c r="C95" s="17" t="s">
        <v>85</v>
      </c>
      <c r="D95" s="16">
        <v>150</v>
      </c>
      <c r="E95" s="15">
        <v>6.8</v>
      </c>
      <c r="F95" s="15">
        <v>9.8000000000000007</v>
      </c>
      <c r="G95" s="15">
        <v>32.299999999999997</v>
      </c>
      <c r="H95" s="14">
        <f>E95*4.1+F95*9.3+G95*4.1</f>
        <v>251.45</v>
      </c>
    </row>
    <row r="96" spans="1:8" ht="12.4" customHeight="1" x14ac:dyDescent="0.25">
      <c r="A96" s="16">
        <v>2008</v>
      </c>
      <c r="B96" s="16">
        <v>434</v>
      </c>
      <c r="C96" s="17" t="s">
        <v>33</v>
      </c>
      <c r="D96" s="16">
        <v>180</v>
      </c>
      <c r="E96" s="15">
        <v>5.3</v>
      </c>
      <c r="F96" s="15">
        <v>4.5999999999999996</v>
      </c>
      <c r="G96" s="15">
        <v>8.8000000000000007</v>
      </c>
      <c r="H96" s="14">
        <f>E96*4.1+F96*9.3+G96*4.1</f>
        <v>100.58999999999999</v>
      </c>
    </row>
    <row r="97" spans="1:8" ht="12.4" customHeight="1" x14ac:dyDescent="0.25">
      <c r="A97" s="16">
        <v>2008</v>
      </c>
      <c r="B97" s="16"/>
      <c r="C97" s="17" t="s">
        <v>32</v>
      </c>
      <c r="D97" s="16">
        <v>40</v>
      </c>
      <c r="E97" s="15">
        <v>3</v>
      </c>
      <c r="F97" s="15">
        <v>1.1599999999999999</v>
      </c>
      <c r="G97" s="15">
        <v>20.56</v>
      </c>
      <c r="H97" s="14">
        <f>E97*4.1+F97*9.3+G97*4.1</f>
        <v>107.38399999999999</v>
      </c>
    </row>
    <row r="98" spans="1:8" ht="12.4" customHeight="1" x14ac:dyDescent="0.25">
      <c r="A98" s="16">
        <v>2008</v>
      </c>
      <c r="B98" s="16" t="s">
        <v>21</v>
      </c>
      <c r="C98" s="17" t="s">
        <v>74</v>
      </c>
      <c r="D98" s="16">
        <v>130</v>
      </c>
      <c r="E98" s="15">
        <v>0.5</v>
      </c>
      <c r="F98" s="15">
        <v>0.5</v>
      </c>
      <c r="G98" s="15">
        <v>12.7</v>
      </c>
      <c r="H98" s="14">
        <f>E98*4.1+F98*9.3+G98*4.1</f>
        <v>58.769999999999996</v>
      </c>
    </row>
    <row r="99" spans="1:8" ht="14.65" customHeight="1" x14ac:dyDescent="0.25">
      <c r="A99" s="90" t="s">
        <v>24</v>
      </c>
      <c r="B99" s="91"/>
      <c r="C99" s="91"/>
      <c r="D99" s="13">
        <f>SUM(D95:D98)</f>
        <v>500</v>
      </c>
      <c r="E99" s="12">
        <f>SUM(E95:E98)</f>
        <v>15.6</v>
      </c>
      <c r="F99" s="12">
        <f>SUM(F95:F98)</f>
        <v>16.060000000000002</v>
      </c>
      <c r="G99" s="12">
        <f>SUM(G95:G98)</f>
        <v>74.36</v>
      </c>
      <c r="H99" s="11">
        <f>SUM(H95:H98)</f>
        <v>518.19399999999996</v>
      </c>
    </row>
    <row r="100" spans="1:8" ht="16.149999999999999" customHeight="1" x14ac:dyDescent="0.25">
      <c r="A100" s="20" t="s">
        <v>30</v>
      </c>
      <c r="B100" s="19"/>
      <c r="C100" s="19"/>
      <c r="D100" s="19"/>
      <c r="E100" s="19"/>
      <c r="F100" s="19"/>
      <c r="G100" s="19"/>
      <c r="H100" s="18"/>
    </row>
    <row r="101" spans="1:8" ht="28.9" customHeight="1" x14ac:dyDescent="0.25">
      <c r="A101" s="16">
        <v>2008</v>
      </c>
      <c r="B101" s="16">
        <v>3</v>
      </c>
      <c r="C101" s="17" t="s">
        <v>29</v>
      </c>
      <c r="D101" s="16">
        <v>60</v>
      </c>
      <c r="E101" s="15">
        <v>0.7</v>
      </c>
      <c r="F101" s="15">
        <v>0.1</v>
      </c>
      <c r="G101" s="15">
        <v>2.2999999999999998</v>
      </c>
      <c r="H101" s="14">
        <f t="shared" ref="H101:H106" si="2">E101*4.1+F101*9.3+G101*4.1</f>
        <v>13.229999999999997</v>
      </c>
    </row>
    <row r="102" spans="1:8" ht="15.6" customHeight="1" x14ac:dyDescent="0.25">
      <c r="A102" s="16">
        <v>2011</v>
      </c>
      <c r="B102" s="16">
        <v>102</v>
      </c>
      <c r="C102" s="17" t="s">
        <v>84</v>
      </c>
      <c r="D102" s="16">
        <v>250</v>
      </c>
      <c r="E102" s="15">
        <v>5.5</v>
      </c>
      <c r="F102" s="15">
        <v>4.9000000000000004</v>
      </c>
      <c r="G102" s="15">
        <v>25.6</v>
      </c>
      <c r="H102" s="14">
        <f t="shared" si="2"/>
        <v>173.07999999999998</v>
      </c>
    </row>
    <row r="103" spans="1:8" ht="21.75" customHeight="1" x14ac:dyDescent="0.25">
      <c r="A103" s="16">
        <v>2008</v>
      </c>
      <c r="B103" s="16">
        <v>239</v>
      </c>
      <c r="C103" s="17" t="s">
        <v>83</v>
      </c>
      <c r="D103" s="16">
        <v>100</v>
      </c>
      <c r="E103" s="15">
        <v>16.5</v>
      </c>
      <c r="F103" s="15">
        <v>18.600000000000001</v>
      </c>
      <c r="G103" s="15">
        <v>32.1</v>
      </c>
      <c r="H103" s="14">
        <f t="shared" si="2"/>
        <v>372.24</v>
      </c>
    </row>
    <row r="104" spans="1:8" ht="12.4" customHeight="1" x14ac:dyDescent="0.25">
      <c r="A104" s="16">
        <v>2011</v>
      </c>
      <c r="B104" s="16">
        <v>312</v>
      </c>
      <c r="C104" s="17" t="s">
        <v>82</v>
      </c>
      <c r="D104" s="16">
        <v>150</v>
      </c>
      <c r="E104" s="15">
        <v>2.9</v>
      </c>
      <c r="F104" s="15">
        <v>2.9</v>
      </c>
      <c r="G104" s="15">
        <v>21</v>
      </c>
      <c r="H104" s="14">
        <f t="shared" si="2"/>
        <v>124.96</v>
      </c>
    </row>
    <row r="105" spans="1:8" ht="12.4" customHeight="1" x14ac:dyDescent="0.25">
      <c r="A105" s="16">
        <v>2008</v>
      </c>
      <c r="B105" s="16">
        <v>438</v>
      </c>
      <c r="C105" s="17" t="s">
        <v>48</v>
      </c>
      <c r="D105" s="16">
        <v>180</v>
      </c>
      <c r="E105" s="15">
        <v>0.1</v>
      </c>
      <c r="F105" s="15">
        <v>0.1</v>
      </c>
      <c r="G105" s="15">
        <v>16.7</v>
      </c>
      <c r="H105" s="14">
        <f t="shared" si="2"/>
        <v>69.809999999999988</v>
      </c>
    </row>
    <row r="106" spans="1:8" ht="12.4" customHeight="1" x14ac:dyDescent="0.25">
      <c r="A106" s="16">
        <v>2008</v>
      </c>
      <c r="B106" s="16" t="s">
        <v>21</v>
      </c>
      <c r="C106" s="17" t="s">
        <v>25</v>
      </c>
      <c r="D106" s="16">
        <v>20</v>
      </c>
      <c r="E106" s="15">
        <v>1.3</v>
      </c>
      <c r="F106" s="15">
        <v>0.2</v>
      </c>
      <c r="G106" s="15">
        <v>8.5</v>
      </c>
      <c r="H106" s="14">
        <f t="shared" si="2"/>
        <v>42.039999999999992</v>
      </c>
    </row>
    <row r="107" spans="1:8" ht="12.4" customHeight="1" x14ac:dyDescent="0.25">
      <c r="A107" s="90" t="s">
        <v>24</v>
      </c>
      <c r="B107" s="91"/>
      <c r="C107" s="91"/>
      <c r="D107" s="13">
        <f>SUM(D101:D106)</f>
        <v>760</v>
      </c>
      <c r="E107" s="12">
        <f>SUM(E101:E106)</f>
        <v>27</v>
      </c>
      <c r="F107" s="12">
        <f>SUM(F101:F106)</f>
        <v>26.8</v>
      </c>
      <c r="G107" s="12">
        <f>SUM(G101:G106)</f>
        <v>106.2</v>
      </c>
      <c r="H107" s="11">
        <f>SUM(H101:H106)</f>
        <v>795.3599999999999</v>
      </c>
    </row>
    <row r="108" spans="1:8" ht="12.4" customHeight="1" x14ac:dyDescent="0.25">
      <c r="A108" s="90" t="s">
        <v>23</v>
      </c>
      <c r="B108" s="91"/>
      <c r="C108" s="91"/>
      <c r="D108" s="92"/>
      <c r="E108" s="12">
        <f>E107+E99</f>
        <v>42.6</v>
      </c>
      <c r="F108" s="12">
        <f>F107+F99</f>
        <v>42.86</v>
      </c>
      <c r="G108" s="12">
        <f>G107+G99</f>
        <v>180.56</v>
      </c>
      <c r="H108" s="11">
        <f>H107+H99</f>
        <v>1313.5539999999999</v>
      </c>
    </row>
    <row r="109" spans="1:8" ht="10.9" customHeight="1" x14ac:dyDescent="0.25">
      <c r="A109" s="90" t="s">
        <v>22</v>
      </c>
      <c r="B109" s="91"/>
      <c r="C109" s="91"/>
      <c r="D109" s="91"/>
      <c r="E109" s="39">
        <v>1</v>
      </c>
      <c r="F109" s="10">
        <v>1</v>
      </c>
      <c r="G109" s="10">
        <v>4</v>
      </c>
      <c r="H109" s="5" t="s">
        <v>21</v>
      </c>
    </row>
    <row r="110" spans="1:8" ht="14.25" customHeight="1" x14ac:dyDescent="0.25">
      <c r="A110" s="61" t="s">
        <v>81</v>
      </c>
      <c r="B110" s="61"/>
      <c r="C110" s="61"/>
      <c r="D110" s="61"/>
      <c r="E110" s="61"/>
      <c r="F110" s="61"/>
      <c r="G110" s="61"/>
      <c r="H110" s="61"/>
    </row>
    <row r="111" spans="1:8" ht="14.25" customHeight="1" x14ac:dyDescent="0.25">
      <c r="A111" s="93" t="s">
        <v>18</v>
      </c>
      <c r="B111" s="93"/>
      <c r="C111" s="93"/>
      <c r="D111" s="94" t="s">
        <v>17</v>
      </c>
      <c r="E111" s="94"/>
      <c r="F111" s="94"/>
      <c r="G111" s="94"/>
      <c r="H111" s="94"/>
    </row>
    <row r="112" spans="1:8" ht="14.25" customHeight="1" x14ac:dyDescent="0.25">
      <c r="A112" s="93"/>
      <c r="B112" s="93"/>
      <c r="C112" s="93"/>
      <c r="D112" s="72" t="s">
        <v>16</v>
      </c>
      <c r="E112" s="72" t="s">
        <v>15</v>
      </c>
      <c r="F112" s="72" t="s">
        <v>14</v>
      </c>
      <c r="G112" s="74" t="s">
        <v>13</v>
      </c>
      <c r="H112" s="74"/>
    </row>
    <row r="113" spans="1:8" ht="14.25" customHeight="1" x14ac:dyDescent="0.25">
      <c r="A113" s="93"/>
      <c r="B113" s="93"/>
      <c r="C113" s="93"/>
      <c r="D113" s="73"/>
      <c r="E113" s="73"/>
      <c r="F113" s="73"/>
      <c r="G113" s="74"/>
      <c r="H113" s="74"/>
    </row>
    <row r="114" spans="1:8" ht="14.25" customHeight="1" x14ac:dyDescent="0.25">
      <c r="A114" s="67" t="s">
        <v>12</v>
      </c>
      <c r="B114" s="68"/>
      <c r="C114" s="69"/>
      <c r="D114" s="9">
        <f>E20+E41+E65+E85+E108</f>
        <v>206.45000000000002</v>
      </c>
      <c r="E114" s="8">
        <f>F20+F41+F65+F85+F108</f>
        <v>212.88</v>
      </c>
      <c r="F114" s="38">
        <f>G20+G41+G65+G85+G108</f>
        <v>880.17999999999984</v>
      </c>
      <c r="G114" s="117">
        <f>H108+H85+H65+H41+H20</f>
        <v>6434.9669999999996</v>
      </c>
      <c r="H114" s="117"/>
    </row>
    <row r="115" spans="1:8" ht="14.25" customHeight="1" x14ac:dyDescent="0.25">
      <c r="A115" s="51" t="s">
        <v>11</v>
      </c>
      <c r="B115" s="52"/>
      <c r="C115" s="53"/>
      <c r="D115" s="8">
        <f>D114/5</f>
        <v>41.290000000000006</v>
      </c>
      <c r="E115" s="8">
        <f>E114/5</f>
        <v>42.576000000000001</v>
      </c>
      <c r="F115" s="8">
        <f>F114/5</f>
        <v>176.03599999999997</v>
      </c>
      <c r="G115" s="59">
        <f>G114/5</f>
        <v>1286.9933999999998</v>
      </c>
      <c r="H115" s="60"/>
    </row>
    <row r="116" spans="1:8" ht="10.15" customHeight="1" x14ac:dyDescent="0.25">
      <c r="A116" s="54" t="s">
        <v>10</v>
      </c>
      <c r="B116" s="55"/>
      <c r="C116" s="56"/>
      <c r="D116" s="7">
        <v>1</v>
      </c>
      <c r="E116" s="7">
        <v>1</v>
      </c>
      <c r="F116" s="7">
        <v>4</v>
      </c>
      <c r="G116" s="6"/>
      <c r="H116" s="5"/>
    </row>
    <row r="117" spans="1:8" ht="14.45" customHeight="1" x14ac:dyDescent="0.25">
      <c r="A117" s="37"/>
      <c r="B117" s="37"/>
      <c r="C117" s="37"/>
      <c r="D117" s="36"/>
      <c r="E117" s="36"/>
      <c r="F117" s="36"/>
      <c r="G117" s="6"/>
      <c r="H117" s="5"/>
    </row>
    <row r="118" spans="1:8" ht="14.45" customHeight="1" x14ac:dyDescent="0.25">
      <c r="A118" s="37"/>
      <c r="B118" s="37"/>
      <c r="C118" s="37"/>
      <c r="D118" s="36"/>
      <c r="E118" s="36"/>
      <c r="F118" s="36"/>
      <c r="G118" s="6"/>
      <c r="H118" s="5"/>
    </row>
    <row r="119" spans="1:8" ht="14.45" customHeight="1" x14ac:dyDescent="0.25">
      <c r="A119" s="37"/>
      <c r="B119" s="37"/>
      <c r="C119" s="37"/>
      <c r="D119" s="36"/>
      <c r="E119" s="36"/>
      <c r="F119" s="36"/>
      <c r="G119" s="6"/>
      <c r="H119" s="5"/>
    </row>
    <row r="120" spans="1:8" ht="14.45" customHeight="1" x14ac:dyDescent="0.25">
      <c r="A120" s="37"/>
      <c r="B120" s="37"/>
      <c r="C120" s="37"/>
      <c r="D120" s="36"/>
      <c r="E120" s="36"/>
      <c r="F120" s="36"/>
      <c r="G120" s="6"/>
      <c r="H120" s="5"/>
    </row>
    <row r="121" spans="1:8" ht="14.45" customHeight="1" x14ac:dyDescent="0.25">
      <c r="A121" s="37"/>
      <c r="B121" s="37"/>
      <c r="C121" s="37"/>
      <c r="D121" s="36"/>
      <c r="E121" s="36"/>
      <c r="F121" s="36"/>
      <c r="G121" s="6"/>
      <c r="H121" s="5"/>
    </row>
    <row r="122" spans="1:8" ht="14.45" customHeight="1" x14ac:dyDescent="0.25">
      <c r="A122" s="37"/>
      <c r="B122" s="37"/>
      <c r="C122" s="37"/>
      <c r="D122" s="36"/>
      <c r="E122" s="36"/>
      <c r="F122" s="36"/>
      <c r="G122" s="6"/>
      <c r="H122" s="5"/>
    </row>
    <row r="123" spans="1:8" ht="14.45" customHeight="1" x14ac:dyDescent="0.25">
      <c r="A123" s="37"/>
      <c r="B123" s="37"/>
      <c r="C123" s="37"/>
      <c r="D123" s="36"/>
      <c r="E123" s="36"/>
      <c r="F123" s="36"/>
      <c r="G123" s="6"/>
      <c r="H123" s="5"/>
    </row>
    <row r="124" spans="1:8" ht="14.45" customHeight="1" x14ac:dyDescent="0.25">
      <c r="A124" s="37"/>
      <c r="B124" s="37"/>
      <c r="C124" s="37"/>
      <c r="D124" s="36"/>
      <c r="E124" s="36"/>
      <c r="F124" s="36"/>
      <c r="G124" s="6"/>
      <c r="H124" s="5"/>
    </row>
    <row r="125" spans="1:8" ht="14.45" customHeight="1" x14ac:dyDescent="0.25">
      <c r="A125" s="37"/>
      <c r="B125" s="37"/>
      <c r="C125" s="37"/>
      <c r="D125" s="36"/>
      <c r="E125" s="36"/>
      <c r="F125" s="36"/>
      <c r="G125" s="6"/>
      <c r="H125" s="5"/>
    </row>
    <row r="126" spans="1:8" ht="14.45" customHeight="1" x14ac:dyDescent="0.25">
      <c r="A126" s="37"/>
      <c r="B126" s="37"/>
      <c r="C126" s="37"/>
      <c r="D126" s="36"/>
      <c r="E126" s="36"/>
      <c r="F126" s="36"/>
      <c r="G126" s="6"/>
      <c r="H126" s="5"/>
    </row>
    <row r="127" spans="1:8" ht="14.45" customHeight="1" x14ac:dyDescent="0.25">
      <c r="A127" s="37"/>
      <c r="B127" s="37"/>
      <c r="C127" s="37"/>
      <c r="D127" s="36"/>
      <c r="E127" s="36"/>
      <c r="F127" s="36"/>
      <c r="G127" s="6"/>
      <c r="H127" s="5"/>
    </row>
    <row r="128" spans="1:8" ht="14.45" customHeight="1" x14ac:dyDescent="0.25">
      <c r="A128" s="37"/>
      <c r="B128" s="37"/>
      <c r="C128" s="37"/>
      <c r="D128" s="36"/>
      <c r="E128" s="36"/>
      <c r="F128" s="36"/>
      <c r="G128" s="6"/>
      <c r="H128" s="5"/>
    </row>
    <row r="129" spans="1:8" ht="14.45" customHeight="1" x14ac:dyDescent="0.25">
      <c r="A129" s="37"/>
      <c r="B129" s="37"/>
      <c r="C129" s="37"/>
      <c r="D129" s="36"/>
      <c r="E129" s="36"/>
      <c r="F129" s="36"/>
      <c r="G129" s="6"/>
      <c r="H129" s="5"/>
    </row>
    <row r="130" spans="1:8" ht="14.45" customHeight="1" x14ac:dyDescent="0.25">
      <c r="A130" s="37"/>
      <c r="B130" s="37"/>
      <c r="C130" s="37"/>
      <c r="D130" s="36"/>
      <c r="E130" s="36"/>
      <c r="F130" s="36"/>
      <c r="G130" s="6"/>
      <c r="H130" s="5"/>
    </row>
    <row r="131" spans="1:8" ht="14.45" customHeight="1" x14ac:dyDescent="0.25">
      <c r="A131" s="37"/>
      <c r="B131" s="37"/>
      <c r="C131" s="37"/>
      <c r="D131" s="36"/>
      <c r="E131" s="36"/>
      <c r="F131" s="36"/>
      <c r="G131" s="6"/>
      <c r="H131" s="5"/>
    </row>
    <row r="132" spans="1:8" ht="14.45" customHeight="1" x14ac:dyDescent="0.25">
      <c r="A132" s="37"/>
      <c r="B132" s="37"/>
      <c r="C132" s="37"/>
      <c r="D132" s="36"/>
      <c r="E132" s="36"/>
      <c r="F132" s="36"/>
      <c r="G132" s="6"/>
      <c r="H132" s="5"/>
    </row>
    <row r="133" spans="1:8" ht="14.45" customHeight="1" x14ac:dyDescent="0.25">
      <c r="A133" s="37"/>
      <c r="B133" s="37"/>
      <c r="C133" s="37"/>
      <c r="D133" s="36"/>
      <c r="E133" s="36"/>
      <c r="F133" s="36"/>
      <c r="G133" s="6"/>
      <c r="H133" s="5"/>
    </row>
    <row r="134" spans="1:8" ht="14.45" customHeight="1" x14ac:dyDescent="0.25">
      <c r="A134" s="37"/>
      <c r="B134" s="37"/>
      <c r="C134" s="37"/>
      <c r="D134" s="36"/>
      <c r="E134" s="36"/>
      <c r="F134" s="36"/>
      <c r="G134" s="6"/>
      <c r="H134" s="5"/>
    </row>
    <row r="135" spans="1:8" ht="14.25" customHeight="1" x14ac:dyDescent="0.25">
      <c r="A135" s="95" t="s">
        <v>80</v>
      </c>
      <c r="B135" s="95"/>
      <c r="C135" s="95"/>
      <c r="D135" s="95" t="s">
        <v>79</v>
      </c>
      <c r="E135" s="95"/>
      <c r="F135" s="95"/>
      <c r="G135" s="95"/>
      <c r="H135" s="95"/>
    </row>
    <row r="136" spans="1:8" ht="14.25" customHeight="1" x14ac:dyDescent="0.25">
      <c r="A136" s="95" t="s">
        <v>45</v>
      </c>
      <c r="B136" s="95"/>
      <c r="C136" s="95"/>
      <c r="D136" s="95" t="s">
        <v>44</v>
      </c>
      <c r="E136" s="95"/>
      <c r="F136" s="95"/>
      <c r="G136" s="95"/>
      <c r="H136" s="95"/>
    </row>
    <row r="137" spans="1:8" ht="14.25" customHeight="1" x14ac:dyDescent="0.25">
      <c r="A137" s="95" t="s">
        <v>43</v>
      </c>
      <c r="B137" s="95"/>
      <c r="C137" s="95"/>
      <c r="D137" s="95" t="s">
        <v>42</v>
      </c>
      <c r="E137" s="95"/>
      <c r="F137" s="95"/>
      <c r="G137" s="95"/>
      <c r="H137" s="95"/>
    </row>
    <row r="138" spans="1:8" ht="13.5" customHeight="1" x14ac:dyDescent="0.25">
      <c r="A138" s="96" t="s">
        <v>41</v>
      </c>
      <c r="B138" s="96" t="s">
        <v>40</v>
      </c>
      <c r="C138" s="98" t="s">
        <v>39</v>
      </c>
      <c r="D138" s="96" t="s">
        <v>38</v>
      </c>
      <c r="E138" s="100" t="s">
        <v>17</v>
      </c>
      <c r="F138" s="101"/>
      <c r="G138" s="102"/>
      <c r="H138" s="103" t="s">
        <v>37</v>
      </c>
    </row>
    <row r="139" spans="1:8" ht="39" customHeight="1" x14ac:dyDescent="0.25">
      <c r="A139" s="97"/>
      <c r="B139" s="97"/>
      <c r="C139" s="99"/>
      <c r="D139" s="97"/>
      <c r="E139" s="24" t="s">
        <v>36</v>
      </c>
      <c r="F139" s="24" t="s">
        <v>15</v>
      </c>
      <c r="G139" s="24" t="s">
        <v>14</v>
      </c>
      <c r="H139" s="104"/>
    </row>
    <row r="140" spans="1:8" ht="14.65" customHeight="1" x14ac:dyDescent="0.25">
      <c r="A140" s="23" t="s">
        <v>35</v>
      </c>
      <c r="B140" s="22"/>
      <c r="C140" s="22"/>
      <c r="D140" s="22"/>
      <c r="E140" s="22"/>
      <c r="F140" s="22"/>
      <c r="G140" s="22"/>
      <c r="H140" s="21"/>
    </row>
    <row r="141" spans="1:8" ht="24" customHeight="1" x14ac:dyDescent="0.25">
      <c r="A141" s="16">
        <v>2008</v>
      </c>
      <c r="B141" s="16">
        <v>112</v>
      </c>
      <c r="C141" s="17" t="s">
        <v>78</v>
      </c>
      <c r="D141" s="16">
        <v>150</v>
      </c>
      <c r="E141" s="15">
        <v>10.1</v>
      </c>
      <c r="F141" s="15">
        <v>11.2</v>
      </c>
      <c r="G141" s="15">
        <v>26.9</v>
      </c>
      <c r="H141" s="14">
        <f>E141*4.1+F141*9.3+G141*4.1</f>
        <v>255.85999999999996</v>
      </c>
    </row>
    <row r="142" spans="1:8" ht="18" customHeight="1" x14ac:dyDescent="0.25">
      <c r="A142" s="16">
        <v>2008</v>
      </c>
      <c r="B142" s="16">
        <v>431</v>
      </c>
      <c r="C142" s="17" t="s">
        <v>77</v>
      </c>
      <c r="D142" s="16">
        <v>200</v>
      </c>
      <c r="E142" s="15">
        <v>0</v>
      </c>
      <c r="F142" s="15">
        <v>0</v>
      </c>
      <c r="G142" s="15">
        <v>9.8000000000000007</v>
      </c>
      <c r="H142" s="14">
        <f>E142*4.1+F142*9.3+G142*4.1</f>
        <v>40.18</v>
      </c>
    </row>
    <row r="143" spans="1:8" ht="12.4" customHeight="1" x14ac:dyDescent="0.25">
      <c r="A143" s="16">
        <v>2008</v>
      </c>
      <c r="B143" s="16">
        <v>3</v>
      </c>
      <c r="C143" s="17" t="s">
        <v>76</v>
      </c>
      <c r="D143" s="16" t="s">
        <v>75</v>
      </c>
      <c r="E143" s="15">
        <v>5.32</v>
      </c>
      <c r="F143" s="15">
        <v>4.1100000000000003</v>
      </c>
      <c r="G143" s="15">
        <v>20.6</v>
      </c>
      <c r="H143" s="14">
        <f>E143*4.1+F143*9.3+G143*4.1</f>
        <v>144.495</v>
      </c>
    </row>
    <row r="144" spans="1:8" ht="12.4" customHeight="1" x14ac:dyDescent="0.25">
      <c r="A144" s="16">
        <v>2008</v>
      </c>
      <c r="B144" s="16" t="s">
        <v>21</v>
      </c>
      <c r="C144" s="17" t="s">
        <v>74</v>
      </c>
      <c r="D144" s="16">
        <v>130</v>
      </c>
      <c r="E144" s="15">
        <v>0.5</v>
      </c>
      <c r="F144" s="15">
        <v>0.5</v>
      </c>
      <c r="G144" s="15">
        <v>12.7</v>
      </c>
      <c r="H144" s="14">
        <f>E144*4.1+F144*9.3+G144*4.1</f>
        <v>58.769999999999996</v>
      </c>
    </row>
    <row r="145" spans="1:8" ht="12.4" customHeight="1" x14ac:dyDescent="0.25">
      <c r="A145" s="90" t="s">
        <v>24</v>
      </c>
      <c r="B145" s="91"/>
      <c r="C145" s="91"/>
      <c r="D145" s="13">
        <v>535</v>
      </c>
      <c r="E145" s="12">
        <f>SUM(E141:E144)</f>
        <v>15.92</v>
      </c>
      <c r="F145" s="12">
        <f>SUM(F141:F144)</f>
        <v>15.809999999999999</v>
      </c>
      <c r="G145" s="12">
        <f>SUM(G141:G144)</f>
        <v>70</v>
      </c>
      <c r="H145" s="11">
        <f>SUM(H141:H144)</f>
        <v>499.30499999999995</v>
      </c>
    </row>
    <row r="146" spans="1:8" ht="14.65" customHeight="1" x14ac:dyDescent="0.25">
      <c r="A146" s="20" t="s">
        <v>30</v>
      </c>
      <c r="B146" s="19"/>
      <c r="C146" s="19"/>
      <c r="D146" s="19"/>
      <c r="E146" s="19"/>
      <c r="F146" s="19"/>
      <c r="G146" s="19"/>
      <c r="H146" s="18"/>
    </row>
    <row r="147" spans="1:8" ht="12.4" customHeight="1" x14ac:dyDescent="0.25">
      <c r="A147" s="16">
        <v>2008</v>
      </c>
      <c r="B147" s="16">
        <v>1</v>
      </c>
      <c r="C147" s="17" t="s">
        <v>73</v>
      </c>
      <c r="D147" s="16">
        <v>60</v>
      </c>
      <c r="E147" s="15">
        <v>0.5</v>
      </c>
      <c r="F147" s="15">
        <v>0.1</v>
      </c>
      <c r="G147" s="15">
        <v>1.5</v>
      </c>
      <c r="H147" s="14">
        <f t="shared" ref="H147:H152" si="3">E147*4.1+F147*9.3+G147*4.1</f>
        <v>9.129999999999999</v>
      </c>
    </row>
    <row r="148" spans="1:8" ht="21.75" customHeight="1" x14ac:dyDescent="0.25">
      <c r="A148" s="16">
        <v>2011</v>
      </c>
      <c r="B148" s="16">
        <v>102</v>
      </c>
      <c r="C148" s="17" t="s">
        <v>72</v>
      </c>
      <c r="D148" s="16">
        <v>250</v>
      </c>
      <c r="E148" s="15">
        <v>5.3</v>
      </c>
      <c r="F148" s="15">
        <v>6.2</v>
      </c>
      <c r="G148" s="15">
        <v>48.7</v>
      </c>
      <c r="H148" s="14">
        <f t="shared" si="3"/>
        <v>279.06</v>
      </c>
    </row>
    <row r="149" spans="1:8" ht="18.600000000000001" customHeight="1" x14ac:dyDescent="0.25">
      <c r="A149" s="16">
        <v>2008</v>
      </c>
      <c r="B149" s="16">
        <v>272</v>
      </c>
      <c r="C149" s="17" t="s">
        <v>71</v>
      </c>
      <c r="D149" s="16">
        <v>100</v>
      </c>
      <c r="E149" s="15">
        <v>12.4</v>
      </c>
      <c r="F149" s="15">
        <v>12.6</v>
      </c>
      <c r="G149" s="15">
        <v>4.9000000000000004</v>
      </c>
      <c r="H149" s="14">
        <f t="shared" si="3"/>
        <v>188.11</v>
      </c>
    </row>
    <row r="150" spans="1:8" ht="21.6" customHeight="1" x14ac:dyDescent="0.25">
      <c r="A150" s="16">
        <v>2011</v>
      </c>
      <c r="B150" s="16">
        <v>305</v>
      </c>
      <c r="C150" s="17" t="s">
        <v>70</v>
      </c>
      <c r="D150" s="16">
        <v>150</v>
      </c>
      <c r="E150" s="15">
        <v>3.6</v>
      </c>
      <c r="F150" s="15">
        <v>4.7</v>
      </c>
      <c r="G150" s="15">
        <v>37.700000000000003</v>
      </c>
      <c r="H150" s="14">
        <f t="shared" si="3"/>
        <v>213.04</v>
      </c>
    </row>
    <row r="151" spans="1:8" ht="12.4" customHeight="1" x14ac:dyDescent="0.25">
      <c r="A151" s="16">
        <v>2008</v>
      </c>
      <c r="B151" s="16">
        <v>436</v>
      </c>
      <c r="C151" s="17" t="s">
        <v>69</v>
      </c>
      <c r="D151" s="16">
        <v>180</v>
      </c>
      <c r="E151" s="15">
        <v>0.1</v>
      </c>
      <c r="F151" s="15">
        <v>0</v>
      </c>
      <c r="G151" s="15">
        <v>14.9</v>
      </c>
      <c r="H151" s="14">
        <f t="shared" si="3"/>
        <v>61.499999999999993</v>
      </c>
    </row>
    <row r="152" spans="1:8" ht="12.4" customHeight="1" x14ac:dyDescent="0.25">
      <c r="A152" s="16">
        <v>2008</v>
      </c>
      <c r="B152" s="16" t="s">
        <v>21</v>
      </c>
      <c r="C152" s="17" t="s">
        <v>25</v>
      </c>
      <c r="D152" s="16">
        <v>20</v>
      </c>
      <c r="E152" s="35">
        <v>1.3</v>
      </c>
      <c r="F152" s="35">
        <v>0.2</v>
      </c>
      <c r="G152" s="35">
        <v>8.5</v>
      </c>
      <c r="H152" s="34">
        <f t="shared" si="3"/>
        <v>42.039999999999992</v>
      </c>
    </row>
    <row r="153" spans="1:8" ht="12.4" customHeight="1" x14ac:dyDescent="0.25">
      <c r="A153" s="90" t="s">
        <v>24</v>
      </c>
      <c r="B153" s="91"/>
      <c r="C153" s="91"/>
      <c r="D153" s="33">
        <f>SUM(D147:D152)</f>
        <v>760</v>
      </c>
      <c r="E153" s="32">
        <f>SUM(E147:E152)</f>
        <v>23.200000000000003</v>
      </c>
      <c r="F153" s="32">
        <f>SUM(F147:F152)</f>
        <v>23.799999999999997</v>
      </c>
      <c r="G153" s="32">
        <f>SUM(G147:G152)</f>
        <v>116.20000000000002</v>
      </c>
      <c r="H153" s="31">
        <f>SUM(H147:H152)</f>
        <v>792.88</v>
      </c>
    </row>
    <row r="154" spans="1:8" ht="12.4" customHeight="1" x14ac:dyDescent="0.25">
      <c r="A154" s="90" t="s">
        <v>23</v>
      </c>
      <c r="B154" s="91"/>
      <c r="C154" s="91"/>
      <c r="D154" s="91"/>
      <c r="E154" s="32">
        <f>E153+E145</f>
        <v>39.120000000000005</v>
      </c>
      <c r="F154" s="32">
        <f>F153+F145</f>
        <v>39.61</v>
      </c>
      <c r="G154" s="32">
        <f>G153+G145</f>
        <v>186.20000000000002</v>
      </c>
      <c r="H154" s="31">
        <f>H153+H145</f>
        <v>1292.1849999999999</v>
      </c>
    </row>
    <row r="155" spans="1:8" ht="14.25" customHeight="1" x14ac:dyDescent="0.25">
      <c r="A155" s="90" t="s">
        <v>22</v>
      </c>
      <c r="B155" s="91"/>
      <c r="C155" s="91"/>
      <c r="D155" s="91"/>
      <c r="E155" s="30">
        <v>1</v>
      </c>
      <c r="F155" s="30">
        <v>1</v>
      </c>
      <c r="G155" s="30">
        <v>4</v>
      </c>
      <c r="H155" s="5" t="s">
        <v>21</v>
      </c>
    </row>
    <row r="156" spans="1:8" ht="14.25" customHeight="1" x14ac:dyDescent="0.25">
      <c r="A156" s="95" t="s">
        <v>68</v>
      </c>
      <c r="B156" s="95"/>
      <c r="C156" s="95"/>
      <c r="D156" s="95" t="s">
        <v>67</v>
      </c>
      <c r="E156" s="95"/>
      <c r="F156" s="95"/>
      <c r="G156" s="95"/>
      <c r="H156" s="95"/>
    </row>
    <row r="157" spans="1:8" ht="14.25" customHeight="1" x14ac:dyDescent="0.25">
      <c r="A157" s="95" t="s">
        <v>45</v>
      </c>
      <c r="B157" s="95"/>
      <c r="C157" s="95"/>
      <c r="D157" s="95" t="s">
        <v>44</v>
      </c>
      <c r="E157" s="95"/>
      <c r="F157" s="95"/>
      <c r="G157" s="95"/>
      <c r="H157" s="95"/>
    </row>
    <row r="158" spans="1:8" ht="14.25" customHeight="1" x14ac:dyDescent="0.25">
      <c r="A158" s="95" t="s">
        <v>43</v>
      </c>
      <c r="B158" s="95"/>
      <c r="C158" s="95"/>
      <c r="D158" s="95" t="s">
        <v>42</v>
      </c>
      <c r="E158" s="95"/>
      <c r="F158" s="95"/>
      <c r="G158" s="95"/>
      <c r="H158" s="95"/>
    </row>
    <row r="159" spans="1:8" ht="14.25" customHeight="1" x14ac:dyDescent="0.25">
      <c r="A159" s="26"/>
      <c r="B159" s="26"/>
      <c r="C159" s="26"/>
      <c r="D159" s="26"/>
      <c r="E159" s="25"/>
      <c r="F159" s="25"/>
      <c r="G159" s="25"/>
      <c r="H159" s="5"/>
    </row>
    <row r="160" spans="1:8" ht="13.5" customHeight="1" x14ac:dyDescent="0.25">
      <c r="A160" s="96" t="s">
        <v>41</v>
      </c>
      <c r="B160" s="96" t="s">
        <v>40</v>
      </c>
      <c r="C160" s="98" t="s">
        <v>39</v>
      </c>
      <c r="D160" s="96" t="s">
        <v>38</v>
      </c>
      <c r="E160" s="100" t="s">
        <v>17</v>
      </c>
      <c r="F160" s="101"/>
      <c r="G160" s="102"/>
      <c r="H160" s="103" t="s">
        <v>37</v>
      </c>
    </row>
    <row r="161" spans="1:8" ht="31.15" customHeight="1" x14ac:dyDescent="0.25">
      <c r="A161" s="97"/>
      <c r="B161" s="97"/>
      <c r="C161" s="99"/>
      <c r="D161" s="97"/>
      <c r="E161" s="24" t="s">
        <v>36</v>
      </c>
      <c r="F161" s="24" t="s">
        <v>15</v>
      </c>
      <c r="G161" s="24" t="s">
        <v>14</v>
      </c>
      <c r="H161" s="104"/>
    </row>
    <row r="162" spans="1:8" ht="14.65" customHeight="1" x14ac:dyDescent="0.25">
      <c r="A162" s="23" t="s">
        <v>35</v>
      </c>
      <c r="B162" s="22"/>
      <c r="C162" s="22"/>
      <c r="D162" s="22"/>
      <c r="E162" s="22"/>
      <c r="F162" s="22"/>
      <c r="G162" s="22"/>
      <c r="H162" s="21"/>
    </row>
    <row r="163" spans="1:8" ht="20.45" customHeight="1" x14ac:dyDescent="0.25">
      <c r="A163" s="16">
        <v>2008</v>
      </c>
      <c r="B163" s="16">
        <v>214</v>
      </c>
      <c r="C163" s="17" t="s">
        <v>66</v>
      </c>
      <c r="D163" s="16">
        <v>150</v>
      </c>
      <c r="E163" s="15">
        <v>15.4</v>
      </c>
      <c r="F163" s="15">
        <v>16.7</v>
      </c>
      <c r="G163" s="15">
        <v>25.9</v>
      </c>
      <c r="H163" s="14">
        <f>E163*4.1+F163*9.3+G163*4.1</f>
        <v>324.64</v>
      </c>
    </row>
    <row r="164" spans="1:8" ht="24" customHeight="1" x14ac:dyDescent="0.25">
      <c r="A164" s="16">
        <v>2008</v>
      </c>
      <c r="B164" s="16">
        <v>430</v>
      </c>
      <c r="C164" s="17" t="s">
        <v>26</v>
      </c>
      <c r="D164" s="16">
        <v>200</v>
      </c>
      <c r="E164" s="15">
        <v>0</v>
      </c>
      <c r="F164" s="15">
        <v>0</v>
      </c>
      <c r="G164" s="15">
        <v>9.6999999999999993</v>
      </c>
      <c r="H164" s="14">
        <f>E164*4.1+F164*9.3+G164*4.1</f>
        <v>39.769999999999996</v>
      </c>
    </row>
    <row r="165" spans="1:8" ht="12.4" customHeight="1" x14ac:dyDescent="0.25">
      <c r="A165" s="16">
        <v>2008</v>
      </c>
      <c r="B165" s="16" t="s">
        <v>21</v>
      </c>
      <c r="C165" s="17" t="s">
        <v>32</v>
      </c>
      <c r="D165" s="16">
        <v>50</v>
      </c>
      <c r="E165" s="15">
        <v>3.8</v>
      </c>
      <c r="F165" s="15">
        <v>1.5</v>
      </c>
      <c r="G165" s="15">
        <v>25.7</v>
      </c>
      <c r="H165" s="14">
        <f>E165*4.1+F165*9.3+G165*4.1</f>
        <v>134.89999999999998</v>
      </c>
    </row>
    <row r="166" spans="1:8" ht="12.4" customHeight="1" x14ac:dyDescent="0.25">
      <c r="A166" s="16">
        <v>2008</v>
      </c>
      <c r="B166" s="16" t="s">
        <v>21</v>
      </c>
      <c r="C166" s="17" t="s">
        <v>58</v>
      </c>
      <c r="D166" s="16">
        <v>100</v>
      </c>
      <c r="E166" s="15">
        <v>0.4</v>
      </c>
      <c r="F166" s="15">
        <v>0.4</v>
      </c>
      <c r="G166" s="15">
        <v>9.8000000000000007</v>
      </c>
      <c r="H166" s="14">
        <f>E166*4.1+F166*9.3+G166*4.1</f>
        <v>45.54</v>
      </c>
    </row>
    <row r="167" spans="1:8" ht="12.4" customHeight="1" x14ac:dyDescent="0.25">
      <c r="A167" s="90" t="s">
        <v>24</v>
      </c>
      <c r="B167" s="91"/>
      <c r="C167" s="91"/>
      <c r="D167" s="13">
        <f>SUM(D163:D166)</f>
        <v>500</v>
      </c>
      <c r="E167" s="12">
        <f>SUM(E163:E166)</f>
        <v>19.599999999999998</v>
      </c>
      <c r="F167" s="12">
        <f>SUM(F163:F166)</f>
        <v>18.599999999999998</v>
      </c>
      <c r="G167" s="12">
        <f>SUM(G163:G166)</f>
        <v>71.099999999999994</v>
      </c>
      <c r="H167" s="11">
        <f>SUM(H163:H166)</f>
        <v>544.84999999999991</v>
      </c>
    </row>
    <row r="168" spans="1:8" ht="14.65" customHeight="1" x14ac:dyDescent="0.25">
      <c r="A168" s="20" t="s">
        <v>30</v>
      </c>
      <c r="B168" s="19"/>
      <c r="C168" s="19"/>
      <c r="D168" s="19"/>
      <c r="E168" s="19"/>
      <c r="F168" s="19"/>
      <c r="G168" s="19"/>
      <c r="H168" s="18"/>
    </row>
    <row r="169" spans="1:8" ht="21.75" customHeight="1" x14ac:dyDescent="0.25">
      <c r="A169" s="16">
        <v>2011</v>
      </c>
      <c r="B169" s="16">
        <v>47</v>
      </c>
      <c r="C169" s="17" t="s">
        <v>65</v>
      </c>
      <c r="D169" s="16">
        <v>60</v>
      </c>
      <c r="E169" s="15">
        <v>1</v>
      </c>
      <c r="F169" s="15">
        <v>1.9</v>
      </c>
      <c r="G169" s="15">
        <v>3.7</v>
      </c>
      <c r="H169" s="14">
        <f t="shared" ref="H169:H174" si="4">E169*4.1+F169*9.3+G169*4.1</f>
        <v>36.940000000000005</v>
      </c>
    </row>
    <row r="170" spans="1:8" ht="30" customHeight="1" x14ac:dyDescent="0.25">
      <c r="A170" s="16">
        <v>2011</v>
      </c>
      <c r="B170" s="16">
        <v>94</v>
      </c>
      <c r="C170" s="17" t="s">
        <v>64</v>
      </c>
      <c r="D170" s="16">
        <v>250</v>
      </c>
      <c r="E170" s="15">
        <v>7.1</v>
      </c>
      <c r="F170" s="15">
        <v>8.3000000000000007</v>
      </c>
      <c r="G170" s="15">
        <v>26.9</v>
      </c>
      <c r="H170" s="14">
        <f t="shared" si="4"/>
        <v>216.58999999999997</v>
      </c>
    </row>
    <row r="171" spans="1:8" ht="21.6" customHeight="1" x14ac:dyDescent="0.25">
      <c r="A171" s="16">
        <v>2008</v>
      </c>
      <c r="B171" s="16">
        <v>298</v>
      </c>
      <c r="C171" s="17" t="s">
        <v>63</v>
      </c>
      <c r="D171" s="16">
        <v>100</v>
      </c>
      <c r="E171" s="15">
        <v>13.8</v>
      </c>
      <c r="F171" s="15">
        <v>15.4</v>
      </c>
      <c r="G171" s="15">
        <v>32.799999999999997</v>
      </c>
      <c r="H171" s="14">
        <f t="shared" si="4"/>
        <v>334.28</v>
      </c>
    </row>
    <row r="172" spans="1:8" ht="28.9" customHeight="1" x14ac:dyDescent="0.25">
      <c r="A172" s="16">
        <v>2011</v>
      </c>
      <c r="B172" s="16">
        <v>310</v>
      </c>
      <c r="C172" s="17" t="s">
        <v>62</v>
      </c>
      <c r="D172" s="16">
        <v>150</v>
      </c>
      <c r="E172" s="15">
        <v>2.5</v>
      </c>
      <c r="F172" s="15">
        <v>0.8</v>
      </c>
      <c r="G172" s="15">
        <v>24.3</v>
      </c>
      <c r="H172" s="14">
        <f t="shared" si="4"/>
        <v>117.32</v>
      </c>
    </row>
    <row r="173" spans="1:8" ht="12.4" customHeight="1" x14ac:dyDescent="0.25">
      <c r="A173" s="16">
        <v>2008</v>
      </c>
      <c r="B173" s="16">
        <v>438</v>
      </c>
      <c r="C173" s="17" t="s">
        <v>48</v>
      </c>
      <c r="D173" s="16">
        <v>180</v>
      </c>
      <c r="E173" s="15">
        <v>0.1</v>
      </c>
      <c r="F173" s="15">
        <v>0.1</v>
      </c>
      <c r="G173" s="15">
        <v>16.7</v>
      </c>
      <c r="H173" s="14">
        <f t="shared" si="4"/>
        <v>69.809999999999988</v>
      </c>
    </row>
    <row r="174" spans="1:8" ht="12.4" customHeight="1" x14ac:dyDescent="0.25">
      <c r="A174" s="16">
        <v>2008</v>
      </c>
      <c r="B174" s="16" t="s">
        <v>21</v>
      </c>
      <c r="C174" s="17" t="s">
        <v>25</v>
      </c>
      <c r="D174" s="16">
        <v>20</v>
      </c>
      <c r="E174" s="15">
        <v>1.3</v>
      </c>
      <c r="F174" s="15">
        <v>0.2</v>
      </c>
      <c r="G174" s="15">
        <v>8.5</v>
      </c>
      <c r="H174" s="14">
        <f t="shared" si="4"/>
        <v>42.039999999999992</v>
      </c>
    </row>
    <row r="175" spans="1:8" ht="11.45" customHeight="1" x14ac:dyDescent="0.25">
      <c r="A175" s="90" t="s">
        <v>24</v>
      </c>
      <c r="B175" s="91"/>
      <c r="C175" s="91"/>
      <c r="D175" s="13">
        <f>SUM(D169:D174)</f>
        <v>760</v>
      </c>
      <c r="E175" s="12">
        <f>SUM(E169:E174)</f>
        <v>25.8</v>
      </c>
      <c r="F175" s="12">
        <f>SUM(F169:F174)</f>
        <v>26.700000000000003</v>
      </c>
      <c r="G175" s="12">
        <f>SUM(G169:G174)</f>
        <v>112.89999999999999</v>
      </c>
      <c r="H175" s="11">
        <f>SUM(H169:H174)</f>
        <v>816.97999999999979</v>
      </c>
    </row>
    <row r="176" spans="1:8" ht="12" customHeight="1" x14ac:dyDescent="0.25">
      <c r="A176" s="90" t="s">
        <v>23</v>
      </c>
      <c r="B176" s="91"/>
      <c r="C176" s="91"/>
      <c r="D176" s="92"/>
      <c r="E176" s="12">
        <f>E167+E175</f>
        <v>45.4</v>
      </c>
      <c r="F176" s="12">
        <f>F167+F175</f>
        <v>45.3</v>
      </c>
      <c r="G176" s="12">
        <f>G167+G175</f>
        <v>184</v>
      </c>
      <c r="H176" s="11">
        <f>H167+H175</f>
        <v>1361.8299999999997</v>
      </c>
    </row>
    <row r="177" spans="1:8" ht="14.25" customHeight="1" x14ac:dyDescent="0.25">
      <c r="A177" s="90" t="s">
        <v>22</v>
      </c>
      <c r="B177" s="91"/>
      <c r="C177" s="91"/>
      <c r="D177" s="91"/>
      <c r="E177" s="10">
        <v>1</v>
      </c>
      <c r="F177" s="10">
        <v>1</v>
      </c>
      <c r="G177" s="10">
        <v>4</v>
      </c>
      <c r="H177" s="5" t="s">
        <v>21</v>
      </c>
    </row>
    <row r="178" spans="1:8" ht="14.25" customHeight="1" x14ac:dyDescent="0.25">
      <c r="A178" s="95" t="s">
        <v>61</v>
      </c>
      <c r="B178" s="95"/>
      <c r="C178" s="95"/>
      <c r="D178" s="95" t="s">
        <v>60</v>
      </c>
      <c r="E178" s="95"/>
      <c r="F178" s="95"/>
      <c r="G178" s="95"/>
      <c r="H178" s="95"/>
    </row>
    <row r="179" spans="1:8" ht="14.25" customHeight="1" x14ac:dyDescent="0.25">
      <c r="A179" s="95" t="s">
        <v>45</v>
      </c>
      <c r="B179" s="95"/>
      <c r="C179" s="95"/>
      <c r="D179" s="95" t="s">
        <v>44</v>
      </c>
      <c r="E179" s="95"/>
      <c r="F179" s="95"/>
      <c r="G179" s="95"/>
      <c r="H179" s="95"/>
    </row>
    <row r="180" spans="1:8" ht="14.25" customHeight="1" x14ac:dyDescent="0.25">
      <c r="A180" s="95" t="s">
        <v>43</v>
      </c>
      <c r="B180" s="95"/>
      <c r="C180" s="95"/>
      <c r="D180" s="95" t="s">
        <v>42</v>
      </c>
      <c r="E180" s="95"/>
      <c r="F180" s="95"/>
      <c r="G180" s="95"/>
      <c r="H180" s="95"/>
    </row>
    <row r="181" spans="1:8" ht="14.25" customHeight="1" x14ac:dyDescent="0.25">
      <c r="A181" s="26"/>
      <c r="B181" s="26"/>
      <c r="C181" s="26"/>
      <c r="D181" s="26"/>
      <c r="E181" s="25"/>
      <c r="F181" s="25"/>
      <c r="G181" s="25"/>
      <c r="H181" s="5"/>
    </row>
    <row r="182" spans="1:8" ht="13.5" customHeight="1" x14ac:dyDescent="0.25">
      <c r="A182" s="96" t="s">
        <v>41</v>
      </c>
      <c r="B182" s="96" t="s">
        <v>40</v>
      </c>
      <c r="C182" s="98" t="s">
        <v>39</v>
      </c>
      <c r="D182" s="96" t="s">
        <v>38</v>
      </c>
      <c r="E182" s="100" t="s">
        <v>17</v>
      </c>
      <c r="F182" s="101"/>
      <c r="G182" s="102"/>
      <c r="H182" s="103" t="s">
        <v>37</v>
      </c>
    </row>
    <row r="183" spans="1:8" ht="31.15" customHeight="1" x14ac:dyDescent="0.25">
      <c r="A183" s="97"/>
      <c r="B183" s="97"/>
      <c r="C183" s="99"/>
      <c r="D183" s="97"/>
      <c r="E183" s="24" t="s">
        <v>36</v>
      </c>
      <c r="F183" s="24" t="s">
        <v>15</v>
      </c>
      <c r="G183" s="24" t="s">
        <v>14</v>
      </c>
      <c r="H183" s="104"/>
    </row>
    <row r="184" spans="1:8" ht="14.65" customHeight="1" x14ac:dyDescent="0.25">
      <c r="A184" s="23" t="s">
        <v>35</v>
      </c>
      <c r="B184" s="22"/>
      <c r="C184" s="22"/>
      <c r="D184" s="22"/>
      <c r="E184" s="22"/>
      <c r="F184" s="22"/>
      <c r="G184" s="22"/>
      <c r="H184" s="21"/>
    </row>
    <row r="185" spans="1:8" ht="18.600000000000001" customHeight="1" x14ac:dyDescent="0.25">
      <c r="A185" s="16">
        <v>2008</v>
      </c>
      <c r="B185" s="16">
        <v>187</v>
      </c>
      <c r="C185" s="17" t="s">
        <v>59</v>
      </c>
      <c r="D185" s="16">
        <v>150</v>
      </c>
      <c r="E185" s="15">
        <v>7.4</v>
      </c>
      <c r="F185" s="15">
        <v>10.199999999999999</v>
      </c>
      <c r="G185" s="15">
        <v>25.2</v>
      </c>
      <c r="H185" s="14">
        <f>E185*4.1+F185*9.3+G185*4.1</f>
        <v>228.51999999999998</v>
      </c>
    </row>
    <row r="186" spans="1:8" ht="12.4" customHeight="1" x14ac:dyDescent="0.25">
      <c r="A186" s="16">
        <v>2008</v>
      </c>
      <c r="B186" s="16">
        <v>434</v>
      </c>
      <c r="C186" s="17" t="s">
        <v>33</v>
      </c>
      <c r="D186" s="16">
        <v>200</v>
      </c>
      <c r="E186" s="15">
        <v>6</v>
      </c>
      <c r="F186" s="15">
        <v>5</v>
      </c>
      <c r="G186" s="15">
        <v>9.4</v>
      </c>
      <c r="H186" s="14">
        <f>E186*4.1+F186*9.3+G186*4.1</f>
        <v>109.63999999999999</v>
      </c>
    </row>
    <row r="187" spans="1:8" ht="12.4" customHeight="1" x14ac:dyDescent="0.25">
      <c r="A187" s="16">
        <v>2008</v>
      </c>
      <c r="B187" s="16" t="s">
        <v>21</v>
      </c>
      <c r="C187" s="17" t="s">
        <v>32</v>
      </c>
      <c r="D187" s="16">
        <v>50</v>
      </c>
      <c r="E187" s="15">
        <v>3.8</v>
      </c>
      <c r="F187" s="15">
        <v>1.5</v>
      </c>
      <c r="G187" s="15">
        <v>25.7</v>
      </c>
      <c r="H187" s="14">
        <f>E187*4.1+F187*9.3+G187*4.1</f>
        <v>134.89999999999998</v>
      </c>
    </row>
    <row r="188" spans="1:8" ht="12.4" customHeight="1" x14ac:dyDescent="0.25">
      <c r="A188" s="16">
        <v>2008</v>
      </c>
      <c r="B188" s="16" t="s">
        <v>21</v>
      </c>
      <c r="C188" s="17" t="s">
        <v>58</v>
      </c>
      <c r="D188" s="16">
        <v>100</v>
      </c>
      <c r="E188" s="15">
        <v>0.4</v>
      </c>
      <c r="F188" s="15">
        <v>0.4</v>
      </c>
      <c r="G188" s="15">
        <v>9.8000000000000007</v>
      </c>
      <c r="H188" s="14">
        <f>E188*4.1+F188*9.3+G188*4.1</f>
        <v>45.54</v>
      </c>
    </row>
    <row r="189" spans="1:8" ht="14.65" customHeight="1" x14ac:dyDescent="0.25">
      <c r="A189" s="90" t="s">
        <v>24</v>
      </c>
      <c r="B189" s="91"/>
      <c r="C189" s="110"/>
      <c r="D189" s="13">
        <f>SUM(D185:D188)</f>
        <v>500</v>
      </c>
      <c r="E189" s="12">
        <f>SUM(E185:E188)</f>
        <v>17.599999999999998</v>
      </c>
      <c r="F189" s="12">
        <f>SUM(F185:F188)</f>
        <v>17.099999999999998</v>
      </c>
      <c r="G189" s="12">
        <f>SUM(G185:G188)</f>
        <v>70.099999999999994</v>
      </c>
      <c r="H189" s="11">
        <f>SUM(H185:H188)</f>
        <v>518.59999999999991</v>
      </c>
    </row>
    <row r="190" spans="1:8" ht="12.4" customHeight="1" x14ac:dyDescent="0.25">
      <c r="A190" s="20" t="s">
        <v>30</v>
      </c>
      <c r="B190" s="19"/>
      <c r="C190" s="19"/>
      <c r="D190" s="19"/>
      <c r="E190" s="19"/>
      <c r="F190" s="19"/>
      <c r="G190" s="19"/>
      <c r="H190" s="18"/>
    </row>
    <row r="191" spans="1:8" ht="18.600000000000001" customHeight="1" x14ac:dyDescent="0.25">
      <c r="A191" s="16">
        <v>2008</v>
      </c>
      <c r="B191" s="16">
        <v>3</v>
      </c>
      <c r="C191" s="17" t="s">
        <v>29</v>
      </c>
      <c r="D191" s="16">
        <v>60</v>
      </c>
      <c r="E191" s="15">
        <v>0.7</v>
      </c>
      <c r="F191" s="15">
        <v>0.1</v>
      </c>
      <c r="G191" s="15">
        <v>2.2999999999999998</v>
      </c>
      <c r="H191" s="14">
        <f t="shared" ref="H191:H196" si="5">E191*4.1+F191*9.3+G191*4.1</f>
        <v>13.229999999999997</v>
      </c>
    </row>
    <row r="192" spans="1:8" ht="16.899999999999999" customHeight="1" x14ac:dyDescent="0.25">
      <c r="A192" s="16">
        <v>2012</v>
      </c>
      <c r="B192" s="16">
        <v>77</v>
      </c>
      <c r="C192" s="17" t="s">
        <v>57</v>
      </c>
      <c r="D192" s="16">
        <v>250</v>
      </c>
      <c r="E192" s="15">
        <v>2</v>
      </c>
      <c r="F192" s="15">
        <v>5.8</v>
      </c>
      <c r="G192" s="15">
        <v>11</v>
      </c>
      <c r="H192" s="14">
        <f t="shared" si="5"/>
        <v>107.24</v>
      </c>
    </row>
    <row r="193" spans="1:8" ht="26.45" customHeight="1" x14ac:dyDescent="0.25">
      <c r="A193" s="16">
        <v>2011</v>
      </c>
      <c r="B193" s="16">
        <v>260</v>
      </c>
      <c r="C193" s="17" t="s">
        <v>56</v>
      </c>
      <c r="D193" s="16">
        <v>100</v>
      </c>
      <c r="E193" s="15">
        <v>18.600000000000001</v>
      </c>
      <c r="F193" s="15">
        <v>14.2</v>
      </c>
      <c r="G193" s="15">
        <v>44.8</v>
      </c>
      <c r="H193" s="14">
        <f t="shared" si="5"/>
        <v>392</v>
      </c>
    </row>
    <row r="194" spans="1:8" ht="18" customHeight="1" x14ac:dyDescent="0.25">
      <c r="A194" s="16">
        <v>2011</v>
      </c>
      <c r="B194" s="16">
        <v>305</v>
      </c>
      <c r="C194" s="17" t="s">
        <v>55</v>
      </c>
      <c r="D194" s="16">
        <v>150</v>
      </c>
      <c r="E194" s="15">
        <v>3.2</v>
      </c>
      <c r="F194" s="15">
        <v>3.8</v>
      </c>
      <c r="G194" s="15">
        <v>36.1</v>
      </c>
      <c r="H194" s="14">
        <f t="shared" si="5"/>
        <v>196.47</v>
      </c>
    </row>
    <row r="195" spans="1:8" ht="12.4" customHeight="1" x14ac:dyDescent="0.25">
      <c r="A195" s="16">
        <v>2008</v>
      </c>
      <c r="B195" s="16">
        <v>430</v>
      </c>
      <c r="C195" s="17" t="s">
        <v>26</v>
      </c>
      <c r="D195" s="16">
        <v>200</v>
      </c>
      <c r="E195" s="15">
        <v>0</v>
      </c>
      <c r="F195" s="15">
        <v>0</v>
      </c>
      <c r="G195" s="15">
        <v>9.6999999999999993</v>
      </c>
      <c r="H195" s="14">
        <f t="shared" si="5"/>
        <v>39.769999999999996</v>
      </c>
    </row>
    <row r="196" spans="1:8" ht="12.4" customHeight="1" x14ac:dyDescent="0.25">
      <c r="A196" s="16">
        <v>2008</v>
      </c>
      <c r="B196" s="16" t="s">
        <v>21</v>
      </c>
      <c r="C196" s="17" t="s">
        <v>25</v>
      </c>
      <c r="D196" s="16">
        <v>20</v>
      </c>
      <c r="E196" s="15">
        <v>1.3</v>
      </c>
      <c r="F196" s="15">
        <v>0.2</v>
      </c>
      <c r="G196" s="15">
        <v>8.5</v>
      </c>
      <c r="H196" s="14">
        <f t="shared" si="5"/>
        <v>42.039999999999992</v>
      </c>
    </row>
    <row r="197" spans="1:8" ht="12.4" customHeight="1" x14ac:dyDescent="0.25">
      <c r="A197" s="90" t="s">
        <v>24</v>
      </c>
      <c r="B197" s="91"/>
      <c r="C197" s="110"/>
      <c r="D197" s="13">
        <f>SUM(D191:D196)</f>
        <v>780</v>
      </c>
      <c r="E197" s="12">
        <f>SUM(E191:E196)</f>
        <v>25.8</v>
      </c>
      <c r="F197" s="12">
        <f>SUM(F191:F196)</f>
        <v>24.099999999999998</v>
      </c>
      <c r="G197" s="12">
        <f>SUM(G191:G196)</f>
        <v>112.39999999999999</v>
      </c>
      <c r="H197" s="11">
        <f>SUM(H191:H196)</f>
        <v>790.75</v>
      </c>
    </row>
    <row r="198" spans="1:8" ht="14.25" customHeight="1" x14ac:dyDescent="0.25">
      <c r="A198" s="111" t="s">
        <v>23</v>
      </c>
      <c r="B198" s="112"/>
      <c r="C198" s="112"/>
      <c r="D198" s="113"/>
      <c r="E198" s="29">
        <f>E189+E197</f>
        <v>43.4</v>
      </c>
      <c r="F198" s="29">
        <f>F189+F197</f>
        <v>41.199999999999996</v>
      </c>
      <c r="G198" s="29">
        <f>G189+G197</f>
        <v>182.5</v>
      </c>
      <c r="H198" s="11">
        <f>H189+H197</f>
        <v>1309.3499999999999</v>
      </c>
    </row>
    <row r="199" spans="1:8" ht="14.25" customHeight="1" x14ac:dyDescent="0.25">
      <c r="A199" s="114" t="s">
        <v>22</v>
      </c>
      <c r="B199" s="115"/>
      <c r="C199" s="115"/>
      <c r="D199" s="116"/>
      <c r="E199" s="28">
        <v>1</v>
      </c>
      <c r="F199" s="27">
        <v>1</v>
      </c>
      <c r="G199" s="27">
        <v>4</v>
      </c>
      <c r="H199" s="5" t="s">
        <v>21</v>
      </c>
    </row>
    <row r="200" spans="1:8" ht="14.25" customHeight="1" x14ac:dyDescent="0.25">
      <c r="A200" s="95" t="s">
        <v>54</v>
      </c>
      <c r="B200" s="95"/>
      <c r="C200" s="95"/>
      <c r="D200" s="95" t="s">
        <v>53</v>
      </c>
      <c r="E200" s="95"/>
      <c r="F200" s="95"/>
      <c r="G200" s="95"/>
      <c r="H200" s="95"/>
    </row>
    <row r="201" spans="1:8" ht="14.25" customHeight="1" x14ac:dyDescent="0.25">
      <c r="A201" s="95" t="s">
        <v>45</v>
      </c>
      <c r="B201" s="95"/>
      <c r="C201" s="95"/>
      <c r="D201" s="95" t="s">
        <v>44</v>
      </c>
      <c r="E201" s="95"/>
      <c r="F201" s="95"/>
      <c r="G201" s="95"/>
      <c r="H201" s="95"/>
    </row>
    <row r="202" spans="1:8" ht="14.25" customHeight="1" x14ac:dyDescent="0.25">
      <c r="A202" s="95" t="s">
        <v>43</v>
      </c>
      <c r="B202" s="95"/>
      <c r="C202" s="95"/>
      <c r="D202" s="95" t="s">
        <v>42</v>
      </c>
      <c r="E202" s="95"/>
      <c r="F202" s="95"/>
      <c r="G202" s="95"/>
      <c r="H202" s="95"/>
    </row>
    <row r="203" spans="1:8" ht="14.25" customHeight="1" x14ac:dyDescent="0.25">
      <c r="A203" s="26"/>
      <c r="B203" s="26"/>
      <c r="C203" s="26"/>
      <c r="D203" s="26"/>
      <c r="E203" s="25"/>
      <c r="F203" s="25"/>
      <c r="G203" s="25"/>
      <c r="H203" s="5"/>
    </row>
    <row r="204" spans="1:8" ht="13.5" customHeight="1" x14ac:dyDescent="0.25">
      <c r="A204" s="105" t="s">
        <v>41</v>
      </c>
      <c r="B204" s="105" t="s">
        <v>40</v>
      </c>
      <c r="C204" s="106" t="s">
        <v>39</v>
      </c>
      <c r="D204" s="105" t="s">
        <v>38</v>
      </c>
      <c r="E204" s="107" t="s">
        <v>17</v>
      </c>
      <c r="F204" s="108"/>
      <c r="G204" s="109"/>
      <c r="H204" s="103" t="s">
        <v>37</v>
      </c>
    </row>
    <row r="205" spans="1:8" ht="39" customHeight="1" x14ac:dyDescent="0.25">
      <c r="A205" s="97"/>
      <c r="B205" s="97"/>
      <c r="C205" s="99"/>
      <c r="D205" s="97"/>
      <c r="E205" s="24" t="s">
        <v>36</v>
      </c>
      <c r="F205" s="24" t="s">
        <v>15</v>
      </c>
      <c r="G205" s="24" t="s">
        <v>14</v>
      </c>
      <c r="H205" s="104"/>
    </row>
    <row r="206" spans="1:8" ht="14.65" customHeight="1" x14ac:dyDescent="0.25">
      <c r="A206" s="23" t="s">
        <v>35</v>
      </c>
      <c r="B206" s="22"/>
      <c r="C206" s="22"/>
      <c r="D206" s="22"/>
      <c r="E206" s="22"/>
      <c r="F206" s="22"/>
      <c r="G206" s="22"/>
      <c r="H206" s="21"/>
    </row>
    <row r="207" spans="1:8" ht="22.15" customHeight="1" x14ac:dyDescent="0.25">
      <c r="A207" s="16">
        <v>2011</v>
      </c>
      <c r="B207" s="16">
        <v>222</v>
      </c>
      <c r="C207" s="17" t="s">
        <v>52</v>
      </c>
      <c r="D207" s="16">
        <v>180</v>
      </c>
      <c r="E207" s="15">
        <v>14.7</v>
      </c>
      <c r="F207" s="15">
        <v>16.3</v>
      </c>
      <c r="G207" s="15">
        <v>48.2</v>
      </c>
      <c r="H207" s="14">
        <f>E207*4.1+F207*9.3+G207*4.1</f>
        <v>409.48</v>
      </c>
    </row>
    <row r="208" spans="1:8" ht="12.4" customHeight="1" x14ac:dyDescent="0.25">
      <c r="A208" s="16">
        <v>2008</v>
      </c>
      <c r="B208" s="16">
        <v>430</v>
      </c>
      <c r="C208" s="17" t="s">
        <v>26</v>
      </c>
      <c r="D208" s="16">
        <v>200</v>
      </c>
      <c r="E208" s="15">
        <v>0</v>
      </c>
      <c r="F208" s="15">
        <v>0</v>
      </c>
      <c r="G208" s="15">
        <v>9.6999999999999993</v>
      </c>
      <c r="H208" s="14">
        <f>E208*4.1+F208*9.3+G208*4.1</f>
        <v>39.769999999999996</v>
      </c>
    </row>
    <row r="209" spans="1:8" ht="12.4" customHeight="1" x14ac:dyDescent="0.25">
      <c r="A209" s="16">
        <v>2008</v>
      </c>
      <c r="B209" s="16" t="s">
        <v>21</v>
      </c>
      <c r="C209" s="17" t="s">
        <v>31</v>
      </c>
      <c r="D209" s="16">
        <v>120</v>
      </c>
      <c r="E209" s="15">
        <v>0.96</v>
      </c>
      <c r="F209" s="15">
        <v>0.24</v>
      </c>
      <c r="G209" s="15">
        <v>8.99</v>
      </c>
      <c r="H209" s="14">
        <f>E209*4.1+F209*9.3+G209*4.1</f>
        <v>43.026999999999994</v>
      </c>
    </row>
    <row r="210" spans="1:8" ht="12.4" customHeight="1" x14ac:dyDescent="0.25">
      <c r="A210" s="90" t="s">
        <v>24</v>
      </c>
      <c r="B210" s="91"/>
      <c r="C210" s="91"/>
      <c r="D210" s="13">
        <f>SUM(D207:D209)</f>
        <v>500</v>
      </c>
      <c r="E210" s="12">
        <f>SUM(E207:E209)</f>
        <v>15.66</v>
      </c>
      <c r="F210" s="12">
        <f>SUM(F207:F209)</f>
        <v>16.54</v>
      </c>
      <c r="G210" s="12">
        <f>SUM(G207:G209)</f>
        <v>66.89</v>
      </c>
      <c r="H210" s="11">
        <f>SUM(H207:H209)</f>
        <v>492.27699999999999</v>
      </c>
    </row>
    <row r="211" spans="1:8" ht="12.4" customHeight="1" x14ac:dyDescent="0.25">
      <c r="A211" s="20" t="s">
        <v>30</v>
      </c>
      <c r="B211" s="19"/>
      <c r="C211" s="19"/>
      <c r="D211" s="19"/>
      <c r="E211" s="19"/>
      <c r="F211" s="19"/>
      <c r="G211" s="19"/>
      <c r="H211" s="18"/>
    </row>
    <row r="212" spans="1:8" ht="14.65" customHeight="1" x14ac:dyDescent="0.25">
      <c r="A212" s="16">
        <v>2008</v>
      </c>
      <c r="B212" s="16">
        <v>2</v>
      </c>
      <c r="C212" s="17" t="s">
        <v>51</v>
      </c>
      <c r="D212" s="16">
        <v>60</v>
      </c>
      <c r="E212" s="15">
        <v>0.5</v>
      </c>
      <c r="F212" s="15">
        <v>0.1</v>
      </c>
      <c r="G212" s="15">
        <v>1</v>
      </c>
      <c r="H212" s="14">
        <f>E212*4.1+F212*9.3+G212*4.1</f>
        <v>7.08</v>
      </c>
    </row>
    <row r="213" spans="1:8" ht="12.4" customHeight="1" x14ac:dyDescent="0.25">
      <c r="A213" s="16">
        <v>2011</v>
      </c>
      <c r="B213" s="16">
        <v>99</v>
      </c>
      <c r="C213" s="17" t="s">
        <v>50</v>
      </c>
      <c r="D213" s="16">
        <v>250</v>
      </c>
      <c r="E213" s="15">
        <v>5.0999999999999996</v>
      </c>
      <c r="F213" s="15">
        <v>9.4</v>
      </c>
      <c r="G213" s="15">
        <v>28.1</v>
      </c>
      <c r="H213" s="14">
        <f>E213*4.1+F213*9.3+G213*4.1</f>
        <v>223.54000000000002</v>
      </c>
    </row>
    <row r="214" spans="1:8" ht="21.75" customHeight="1" x14ac:dyDescent="0.25">
      <c r="A214" s="16">
        <v>2011</v>
      </c>
      <c r="B214" s="16">
        <v>139</v>
      </c>
      <c r="C214" s="17" t="s">
        <v>49</v>
      </c>
      <c r="D214" s="16">
        <v>200</v>
      </c>
      <c r="E214" s="15">
        <v>18.100000000000001</v>
      </c>
      <c r="F214" s="15">
        <v>17.5</v>
      </c>
      <c r="G214" s="15">
        <v>48.4</v>
      </c>
      <c r="H214" s="14">
        <f>E214*4.1+F214*9.3+G214*4.1</f>
        <v>435.4</v>
      </c>
    </row>
    <row r="215" spans="1:8" ht="24" customHeight="1" x14ac:dyDescent="0.25">
      <c r="A215" s="16">
        <v>2008</v>
      </c>
      <c r="B215" s="16">
        <v>438</v>
      </c>
      <c r="C215" s="17" t="s">
        <v>48</v>
      </c>
      <c r="D215" s="16">
        <v>180</v>
      </c>
      <c r="E215" s="15">
        <v>0.1</v>
      </c>
      <c r="F215" s="15">
        <v>0.1</v>
      </c>
      <c r="G215" s="15">
        <v>16.7</v>
      </c>
      <c r="H215" s="14">
        <f>E215*4.1+F215*9.3+G215*4.1</f>
        <v>69.809999999999988</v>
      </c>
    </row>
    <row r="216" spans="1:8" ht="12.4" customHeight="1" x14ac:dyDescent="0.25">
      <c r="A216" s="16">
        <v>2008</v>
      </c>
      <c r="B216" s="16" t="s">
        <v>21</v>
      </c>
      <c r="C216" s="17" t="s">
        <v>25</v>
      </c>
      <c r="D216" s="16">
        <v>40</v>
      </c>
      <c r="E216" s="15">
        <v>2.6</v>
      </c>
      <c r="F216" s="15">
        <v>0.4</v>
      </c>
      <c r="G216" s="15">
        <v>17</v>
      </c>
      <c r="H216" s="14">
        <f>E216*4.1+F216*9.3+G216*4.1</f>
        <v>84.079999999999984</v>
      </c>
    </row>
    <row r="217" spans="1:8" ht="12.4" customHeight="1" x14ac:dyDescent="0.25">
      <c r="A217" s="90" t="s">
        <v>24</v>
      </c>
      <c r="B217" s="91"/>
      <c r="C217" s="91"/>
      <c r="D217" s="13">
        <f>SUM(D212:D216)</f>
        <v>730</v>
      </c>
      <c r="E217" s="12">
        <f>SUM(E212:E216)</f>
        <v>26.400000000000006</v>
      </c>
      <c r="F217" s="12">
        <f>SUM(F212:F216)</f>
        <v>27.5</v>
      </c>
      <c r="G217" s="12">
        <f>SUM(G212:G216)</f>
        <v>111.2</v>
      </c>
      <c r="H217" s="11">
        <f>SUM(H212:H216)</f>
        <v>819.90999999999985</v>
      </c>
    </row>
    <row r="218" spans="1:8" ht="12.4" customHeight="1" x14ac:dyDescent="0.25">
      <c r="A218" s="90" t="s">
        <v>23</v>
      </c>
      <c r="B218" s="91"/>
      <c r="C218" s="91"/>
      <c r="D218" s="92"/>
      <c r="E218" s="12">
        <f>E217+E210</f>
        <v>42.06</v>
      </c>
      <c r="F218" s="12">
        <f>F217+F210</f>
        <v>44.04</v>
      </c>
      <c r="G218" s="12">
        <f>G217+G210</f>
        <v>178.09</v>
      </c>
      <c r="H218" s="11">
        <f>H217+H210</f>
        <v>1312.1869999999999</v>
      </c>
    </row>
    <row r="219" spans="1:8" ht="12.4" customHeight="1" x14ac:dyDescent="0.25">
      <c r="A219" s="90" t="s">
        <v>22</v>
      </c>
      <c r="B219" s="91"/>
      <c r="C219" s="91"/>
      <c r="D219" s="91"/>
      <c r="E219" s="28">
        <v>1</v>
      </c>
      <c r="F219" s="27">
        <v>1</v>
      </c>
      <c r="G219" s="27">
        <v>4</v>
      </c>
      <c r="H219" s="5" t="s">
        <v>21</v>
      </c>
    </row>
    <row r="220" spans="1:8" ht="14.25" customHeight="1" x14ac:dyDescent="0.25">
      <c r="A220" s="26"/>
      <c r="B220" s="26"/>
      <c r="C220" s="26"/>
      <c r="D220" s="26"/>
      <c r="E220" s="25"/>
      <c r="F220" s="25"/>
      <c r="G220" s="25"/>
      <c r="H220" s="5"/>
    </row>
    <row r="221" spans="1:8" ht="14.25" customHeight="1" x14ac:dyDescent="0.25">
      <c r="A221" s="26"/>
      <c r="B221" s="26"/>
      <c r="C221" s="26"/>
      <c r="D221" s="26"/>
      <c r="E221" s="25"/>
      <c r="F221" s="25"/>
      <c r="G221" s="25"/>
      <c r="H221" s="5"/>
    </row>
    <row r="222" spans="1:8" ht="14.25" customHeight="1" x14ac:dyDescent="0.25">
      <c r="A222" s="26"/>
      <c r="B222" s="26"/>
      <c r="C222" s="26"/>
      <c r="D222" s="26"/>
      <c r="E222" s="25"/>
      <c r="F222" s="25"/>
      <c r="G222" s="25"/>
      <c r="H222" s="5"/>
    </row>
    <row r="223" spans="1:8" ht="14.25" customHeight="1" x14ac:dyDescent="0.25">
      <c r="A223" s="26"/>
      <c r="B223" s="26"/>
      <c r="C223" s="26"/>
      <c r="D223" s="26"/>
      <c r="E223" s="25"/>
      <c r="F223" s="25"/>
      <c r="G223" s="25"/>
      <c r="H223" s="5"/>
    </row>
    <row r="224" spans="1:8" ht="14.25" customHeight="1" x14ac:dyDescent="0.25">
      <c r="A224" s="95" t="s">
        <v>47</v>
      </c>
      <c r="B224" s="95"/>
      <c r="C224" s="95"/>
      <c r="D224" s="95" t="s">
        <v>46</v>
      </c>
      <c r="E224" s="95"/>
      <c r="F224" s="95"/>
      <c r="G224" s="95"/>
      <c r="H224" s="95"/>
    </row>
    <row r="225" spans="1:8" ht="14.25" customHeight="1" x14ac:dyDescent="0.25">
      <c r="A225" s="95" t="s">
        <v>45</v>
      </c>
      <c r="B225" s="95"/>
      <c r="C225" s="95"/>
      <c r="D225" s="95" t="s">
        <v>44</v>
      </c>
      <c r="E225" s="95"/>
      <c r="F225" s="95"/>
      <c r="G225" s="95"/>
      <c r="H225" s="95"/>
    </row>
    <row r="226" spans="1:8" ht="14.25" customHeight="1" x14ac:dyDescent="0.25">
      <c r="A226" s="95" t="s">
        <v>43</v>
      </c>
      <c r="B226" s="95"/>
      <c r="C226" s="95"/>
      <c r="D226" s="95" t="s">
        <v>42</v>
      </c>
      <c r="E226" s="95"/>
      <c r="F226" s="95"/>
      <c r="G226" s="95"/>
      <c r="H226" s="95"/>
    </row>
    <row r="227" spans="1:8" ht="14.25" customHeight="1" x14ac:dyDescent="0.25">
      <c r="A227" s="26"/>
      <c r="B227" s="26"/>
      <c r="C227" s="26"/>
      <c r="D227" s="26"/>
      <c r="E227" s="25"/>
      <c r="F227" s="25"/>
      <c r="G227" s="25"/>
      <c r="H227" s="5"/>
    </row>
    <row r="228" spans="1:8" ht="14.65" customHeight="1" x14ac:dyDescent="0.25">
      <c r="A228" s="96" t="s">
        <v>41</v>
      </c>
      <c r="B228" s="96" t="s">
        <v>40</v>
      </c>
      <c r="C228" s="98" t="s">
        <v>39</v>
      </c>
      <c r="D228" s="96" t="s">
        <v>38</v>
      </c>
      <c r="E228" s="100" t="s">
        <v>17</v>
      </c>
      <c r="F228" s="101"/>
      <c r="G228" s="102"/>
      <c r="H228" s="103" t="s">
        <v>37</v>
      </c>
    </row>
    <row r="229" spans="1:8" ht="36.6" customHeight="1" x14ac:dyDescent="0.25">
      <c r="A229" s="97"/>
      <c r="B229" s="97"/>
      <c r="C229" s="99"/>
      <c r="D229" s="97"/>
      <c r="E229" s="24" t="s">
        <v>36</v>
      </c>
      <c r="F229" s="24" t="s">
        <v>15</v>
      </c>
      <c r="G229" s="24" t="s">
        <v>14</v>
      </c>
      <c r="H229" s="104"/>
    </row>
    <row r="230" spans="1:8" ht="14.65" customHeight="1" x14ac:dyDescent="0.25">
      <c r="A230" s="23" t="s">
        <v>35</v>
      </c>
      <c r="B230" s="22"/>
      <c r="C230" s="22"/>
      <c r="D230" s="22"/>
      <c r="E230" s="22"/>
      <c r="F230" s="22"/>
      <c r="G230" s="22"/>
      <c r="H230" s="21"/>
    </row>
    <row r="231" spans="1:8" ht="27.6" customHeight="1" x14ac:dyDescent="0.25">
      <c r="A231" s="16">
        <v>2008</v>
      </c>
      <c r="B231" s="16">
        <v>184</v>
      </c>
      <c r="C231" s="17" t="s">
        <v>34</v>
      </c>
      <c r="D231" s="16">
        <v>150</v>
      </c>
      <c r="E231" s="15">
        <v>5.22</v>
      </c>
      <c r="F231" s="15">
        <v>10.199999999999999</v>
      </c>
      <c r="G231" s="15">
        <v>25.5</v>
      </c>
      <c r="H231" s="14">
        <f>E231*4.1+F231*9.3+G231*4.1</f>
        <v>220.81200000000001</v>
      </c>
    </row>
    <row r="232" spans="1:8" ht="14.65" customHeight="1" x14ac:dyDescent="0.25">
      <c r="A232" s="16">
        <v>2008</v>
      </c>
      <c r="B232" s="16">
        <v>434</v>
      </c>
      <c r="C232" s="17" t="s">
        <v>33</v>
      </c>
      <c r="D232" s="16">
        <v>200</v>
      </c>
      <c r="E232" s="15">
        <v>6</v>
      </c>
      <c r="F232" s="15">
        <v>5</v>
      </c>
      <c r="G232" s="15">
        <v>9.4</v>
      </c>
      <c r="H232" s="14">
        <f>E232*4.1+F232*9.3+G232*4.1</f>
        <v>109.63999999999999</v>
      </c>
    </row>
    <row r="233" spans="1:8" ht="14.65" customHeight="1" x14ac:dyDescent="0.25">
      <c r="A233" s="16">
        <v>2008</v>
      </c>
      <c r="B233" s="16" t="s">
        <v>21</v>
      </c>
      <c r="C233" s="17" t="s">
        <v>32</v>
      </c>
      <c r="D233" s="16">
        <v>50</v>
      </c>
      <c r="E233" s="15">
        <v>3.8</v>
      </c>
      <c r="F233" s="15">
        <v>1.5</v>
      </c>
      <c r="G233" s="15">
        <v>25.7</v>
      </c>
      <c r="H233" s="14">
        <f>E233*4.1+F233*9.3+G233*4.1</f>
        <v>134.89999999999998</v>
      </c>
    </row>
    <row r="234" spans="1:8" ht="14.65" customHeight="1" x14ac:dyDescent="0.25">
      <c r="A234" s="16">
        <v>2008</v>
      </c>
      <c r="B234" s="16" t="s">
        <v>21</v>
      </c>
      <c r="C234" s="17" t="s">
        <v>31</v>
      </c>
      <c r="D234" s="16">
        <v>100</v>
      </c>
      <c r="E234" s="15">
        <v>0.8</v>
      </c>
      <c r="F234" s="15">
        <v>0.2</v>
      </c>
      <c r="G234" s="15">
        <v>7.5</v>
      </c>
      <c r="H234" s="14">
        <f>E234*4.1+F234*9.3+G234*4.1</f>
        <v>35.89</v>
      </c>
    </row>
    <row r="235" spans="1:8" ht="14.65" customHeight="1" x14ac:dyDescent="0.25">
      <c r="A235" s="90" t="s">
        <v>24</v>
      </c>
      <c r="B235" s="91"/>
      <c r="C235" s="91"/>
      <c r="D235" s="13">
        <f>SUM(D231:D234)</f>
        <v>500</v>
      </c>
      <c r="E235" s="12">
        <f>SUM(E231:E234)</f>
        <v>15.82</v>
      </c>
      <c r="F235" s="12">
        <f>SUM(F231:F234)</f>
        <v>16.899999999999999</v>
      </c>
      <c r="G235" s="12">
        <f>SUM(G231:G234)</f>
        <v>68.099999999999994</v>
      </c>
      <c r="H235" s="11">
        <f>SUM(H231:H234)</f>
        <v>501.24199999999996</v>
      </c>
    </row>
    <row r="236" spans="1:8" ht="14.65" customHeight="1" x14ac:dyDescent="0.25">
      <c r="A236" s="20" t="s">
        <v>30</v>
      </c>
      <c r="B236" s="19"/>
      <c r="C236" s="19"/>
      <c r="D236" s="19"/>
      <c r="E236" s="19"/>
      <c r="F236" s="19"/>
      <c r="G236" s="19"/>
      <c r="H236" s="18"/>
    </row>
    <row r="237" spans="1:8" ht="14.65" customHeight="1" x14ac:dyDescent="0.25">
      <c r="A237" s="16">
        <v>2008</v>
      </c>
      <c r="B237" s="16">
        <v>3</v>
      </c>
      <c r="C237" s="17" t="s">
        <v>29</v>
      </c>
      <c r="D237" s="16">
        <v>60</v>
      </c>
      <c r="E237" s="15">
        <v>0.7</v>
      </c>
      <c r="F237" s="15">
        <v>0.1</v>
      </c>
      <c r="G237" s="15">
        <v>2.2999999999999998</v>
      </c>
      <c r="H237" s="14">
        <f>E237*4.1+F237*9.3+G237*4.1</f>
        <v>13.229999999999997</v>
      </c>
    </row>
    <row r="238" spans="1:8" ht="25.9" customHeight="1" x14ac:dyDescent="0.25">
      <c r="A238" s="16">
        <v>2011</v>
      </c>
      <c r="B238" s="16">
        <v>82</v>
      </c>
      <c r="C238" s="17" t="s">
        <v>28</v>
      </c>
      <c r="D238" s="16">
        <v>250</v>
      </c>
      <c r="E238" s="15">
        <v>4.8</v>
      </c>
      <c r="F238" s="15">
        <v>7.3</v>
      </c>
      <c r="G238" s="15">
        <v>34.6</v>
      </c>
      <c r="H238" s="14">
        <f>E238*4.1+F238*9.3+G238*4.1</f>
        <v>229.42999999999998</v>
      </c>
    </row>
    <row r="239" spans="1:8" ht="25.15" customHeight="1" x14ac:dyDescent="0.25">
      <c r="A239" s="16">
        <v>2008</v>
      </c>
      <c r="B239" s="16">
        <v>371</v>
      </c>
      <c r="C239" s="17" t="s">
        <v>27</v>
      </c>
      <c r="D239" s="16">
        <v>180</v>
      </c>
      <c r="E239" s="15">
        <v>17.600000000000001</v>
      </c>
      <c r="F239" s="15">
        <v>15.9</v>
      </c>
      <c r="G239" s="15">
        <v>45.1</v>
      </c>
      <c r="H239" s="14">
        <f>E239*4.1+F239*9.3+G239*4.1</f>
        <v>404.94</v>
      </c>
    </row>
    <row r="240" spans="1:8" ht="14.65" customHeight="1" x14ac:dyDescent="0.25">
      <c r="A240" s="16">
        <v>2008</v>
      </c>
      <c r="B240" s="16">
        <v>430</v>
      </c>
      <c r="C240" s="17" t="s">
        <v>26</v>
      </c>
      <c r="D240" s="16">
        <v>200</v>
      </c>
      <c r="E240" s="15">
        <v>0</v>
      </c>
      <c r="F240" s="15">
        <v>0</v>
      </c>
      <c r="G240" s="15">
        <v>9.6999999999999993</v>
      </c>
      <c r="H240" s="14">
        <f>E240*4.1+F240*9.3+G240*4.1</f>
        <v>39.769999999999996</v>
      </c>
    </row>
    <row r="241" spans="1:8" ht="14.65" customHeight="1" x14ac:dyDescent="0.25">
      <c r="A241" s="16">
        <v>2008</v>
      </c>
      <c r="B241" s="16" t="s">
        <v>21</v>
      </c>
      <c r="C241" s="17" t="s">
        <v>25</v>
      </c>
      <c r="D241" s="16">
        <v>20</v>
      </c>
      <c r="E241" s="15">
        <v>1.3</v>
      </c>
      <c r="F241" s="15">
        <v>0.2</v>
      </c>
      <c r="G241" s="15">
        <v>8.5</v>
      </c>
      <c r="H241" s="14">
        <f>E241*4.1+F241*9.3+G241*4.1</f>
        <v>42.039999999999992</v>
      </c>
    </row>
    <row r="242" spans="1:8" ht="14.65" customHeight="1" x14ac:dyDescent="0.25">
      <c r="A242" s="90" t="s">
        <v>24</v>
      </c>
      <c r="B242" s="91"/>
      <c r="C242" s="91"/>
      <c r="D242" s="13">
        <f>SUM(D237:D241)</f>
        <v>710</v>
      </c>
      <c r="E242" s="12">
        <f>SUM(E237:E241)</f>
        <v>24.400000000000002</v>
      </c>
      <c r="F242" s="12">
        <f>SUM(F237:F241)</f>
        <v>23.5</v>
      </c>
      <c r="G242" s="12">
        <f>SUM(G237:G241)</f>
        <v>100.2</v>
      </c>
      <c r="H242" s="11">
        <f>SUM(H237:H241)</f>
        <v>729.40999999999985</v>
      </c>
    </row>
    <row r="243" spans="1:8" ht="14.65" customHeight="1" x14ac:dyDescent="0.25">
      <c r="A243" s="90" t="s">
        <v>23</v>
      </c>
      <c r="B243" s="91"/>
      <c r="C243" s="91"/>
      <c r="D243" s="92"/>
      <c r="E243" s="12">
        <f>E242+E235</f>
        <v>40.22</v>
      </c>
      <c r="F243" s="12">
        <f>F242+F235</f>
        <v>40.4</v>
      </c>
      <c r="G243" s="12">
        <f>G242+G235</f>
        <v>168.3</v>
      </c>
      <c r="H243" s="11">
        <f>H242+H235</f>
        <v>1230.6519999999998</v>
      </c>
    </row>
    <row r="244" spans="1:8" ht="14.65" customHeight="1" x14ac:dyDescent="0.25">
      <c r="A244" s="90" t="s">
        <v>22</v>
      </c>
      <c r="B244" s="91"/>
      <c r="C244" s="91"/>
      <c r="D244" s="91"/>
      <c r="E244" s="10">
        <v>1</v>
      </c>
      <c r="F244" s="10">
        <v>1</v>
      </c>
      <c r="G244" s="10">
        <v>4</v>
      </c>
      <c r="H244" s="5" t="s">
        <v>21</v>
      </c>
    </row>
    <row r="245" spans="1:8" ht="14.65" customHeight="1" x14ac:dyDescent="0.25">
      <c r="A245" s="61" t="s">
        <v>20</v>
      </c>
      <c r="B245" s="61"/>
      <c r="C245" s="61"/>
      <c r="D245" s="61"/>
      <c r="E245" s="61"/>
      <c r="F245" s="61"/>
      <c r="G245" s="61"/>
      <c r="H245" s="61"/>
    </row>
    <row r="246" spans="1:8" ht="14.65" customHeight="1" x14ac:dyDescent="0.25">
      <c r="A246" s="93" t="s">
        <v>18</v>
      </c>
      <c r="B246" s="93"/>
      <c r="C246" s="93"/>
      <c r="D246" s="94" t="s">
        <v>17</v>
      </c>
      <c r="E246" s="94"/>
      <c r="F246" s="94"/>
      <c r="G246" s="94"/>
      <c r="H246" s="94"/>
    </row>
    <row r="247" spans="1:8" ht="14.65" customHeight="1" x14ac:dyDescent="0.25">
      <c r="A247" s="93"/>
      <c r="B247" s="93"/>
      <c r="C247" s="93"/>
      <c r="D247" s="72" t="s">
        <v>16</v>
      </c>
      <c r="E247" s="72" t="s">
        <v>15</v>
      </c>
      <c r="F247" s="72" t="s">
        <v>14</v>
      </c>
      <c r="G247" s="74" t="s">
        <v>13</v>
      </c>
      <c r="H247" s="74"/>
    </row>
    <row r="248" spans="1:8" ht="14.65" customHeight="1" x14ac:dyDescent="0.25">
      <c r="A248" s="93"/>
      <c r="B248" s="93"/>
      <c r="C248" s="93"/>
      <c r="D248" s="73"/>
      <c r="E248" s="73"/>
      <c r="F248" s="73"/>
      <c r="G248" s="74"/>
      <c r="H248" s="74"/>
    </row>
    <row r="249" spans="1:8" ht="14.65" customHeight="1" x14ac:dyDescent="0.25">
      <c r="A249" s="67" t="s">
        <v>12</v>
      </c>
      <c r="B249" s="68"/>
      <c r="C249" s="69"/>
      <c r="D249" s="9">
        <f>E243+E218+E198+E176+E154</f>
        <v>210.20000000000002</v>
      </c>
      <c r="E249" s="9">
        <f>F243+F218+F198+F176+F154</f>
        <v>210.55</v>
      </c>
      <c r="F249" s="9">
        <f>G243+G218+G198+G176+G154</f>
        <v>899.09</v>
      </c>
      <c r="G249" s="70">
        <f>H243+H218+H198+H176+H154</f>
        <v>6506.2039999999997</v>
      </c>
      <c r="H249" s="71"/>
    </row>
    <row r="250" spans="1:8" ht="14.65" customHeight="1" x14ac:dyDescent="0.25">
      <c r="A250" s="51" t="s">
        <v>11</v>
      </c>
      <c r="B250" s="52"/>
      <c r="C250" s="53"/>
      <c r="D250" s="8">
        <f>D249/5</f>
        <v>42.040000000000006</v>
      </c>
      <c r="E250" s="8">
        <f>E249/5</f>
        <v>42.11</v>
      </c>
      <c r="F250" s="8">
        <f>F249/5</f>
        <v>179.81800000000001</v>
      </c>
      <c r="G250" s="59">
        <f>G249/5</f>
        <v>1301.2408</v>
      </c>
      <c r="H250" s="60"/>
    </row>
    <row r="251" spans="1:8" ht="14.65" customHeight="1" x14ac:dyDescent="0.25">
      <c r="A251" s="54" t="s">
        <v>10</v>
      </c>
      <c r="B251" s="55"/>
      <c r="C251" s="56"/>
      <c r="D251" s="7">
        <v>1</v>
      </c>
      <c r="E251" s="7">
        <v>1</v>
      </c>
      <c r="F251" s="7">
        <v>4</v>
      </c>
      <c r="G251" s="6"/>
      <c r="H251" s="5"/>
    </row>
    <row r="253" spans="1:8" ht="14.65" customHeight="1" x14ac:dyDescent="0.25">
      <c r="A253" s="61" t="s">
        <v>19</v>
      </c>
      <c r="B253" s="61"/>
      <c r="C253" s="61"/>
      <c r="D253" s="61"/>
      <c r="E253" s="61"/>
      <c r="F253" s="61"/>
      <c r="G253" s="61"/>
      <c r="H253" s="61"/>
    </row>
    <row r="254" spans="1:8" ht="14.65" customHeight="1" x14ac:dyDescent="0.25">
      <c r="A254" s="75" t="s">
        <v>18</v>
      </c>
      <c r="B254" s="76"/>
      <c r="C254" s="77"/>
      <c r="D254" s="84" t="s">
        <v>17</v>
      </c>
      <c r="E254" s="85"/>
      <c r="F254" s="85"/>
      <c r="G254" s="85"/>
      <c r="H254" s="85"/>
    </row>
    <row r="255" spans="1:8" ht="14.65" customHeight="1" x14ac:dyDescent="0.25">
      <c r="A255" s="78"/>
      <c r="B255" s="79"/>
      <c r="C255" s="80"/>
      <c r="D255" s="72" t="s">
        <v>16</v>
      </c>
      <c r="E255" s="72" t="s">
        <v>15</v>
      </c>
      <c r="F255" s="72" t="s">
        <v>14</v>
      </c>
      <c r="G255" s="86" t="s">
        <v>13</v>
      </c>
      <c r="H255" s="87"/>
    </row>
    <row r="256" spans="1:8" ht="14.65" customHeight="1" x14ac:dyDescent="0.25">
      <c r="A256" s="81"/>
      <c r="B256" s="82"/>
      <c r="C256" s="83"/>
      <c r="D256" s="73"/>
      <c r="E256" s="73"/>
      <c r="F256" s="73"/>
      <c r="G256" s="88"/>
      <c r="H256" s="89"/>
    </row>
    <row r="257" spans="1:8" ht="14.65" customHeight="1" x14ac:dyDescent="0.25">
      <c r="A257" s="67" t="s">
        <v>12</v>
      </c>
      <c r="B257" s="68"/>
      <c r="C257" s="69"/>
      <c r="D257" s="9">
        <f>D249+D114</f>
        <v>416.65000000000003</v>
      </c>
      <c r="E257" s="9">
        <f>E249+E114</f>
        <v>423.43</v>
      </c>
      <c r="F257" s="9">
        <f>F249+F114</f>
        <v>1779.27</v>
      </c>
      <c r="G257" s="70">
        <f>G249+G114</f>
        <v>12941.170999999998</v>
      </c>
      <c r="H257" s="71"/>
    </row>
    <row r="258" spans="1:8" ht="14.65" customHeight="1" x14ac:dyDescent="0.25">
      <c r="A258" s="51" t="s">
        <v>11</v>
      </c>
      <c r="B258" s="52"/>
      <c r="C258" s="53"/>
      <c r="D258" s="8">
        <f>D257/10</f>
        <v>41.665000000000006</v>
      </c>
      <c r="E258" s="8">
        <f>E257/10</f>
        <v>42.343000000000004</v>
      </c>
      <c r="F258" s="8">
        <f>F257/10</f>
        <v>177.92699999999999</v>
      </c>
      <c r="G258" s="59">
        <f>G257/10</f>
        <v>1294.1170999999999</v>
      </c>
      <c r="H258" s="60"/>
    </row>
    <row r="259" spans="1:8" ht="14.65" customHeight="1" x14ac:dyDescent="0.25">
      <c r="A259" s="54" t="s">
        <v>10</v>
      </c>
      <c r="B259" s="55"/>
      <c r="C259" s="56"/>
      <c r="D259" s="7">
        <v>1</v>
      </c>
      <c r="E259" s="7">
        <v>1</v>
      </c>
      <c r="F259" s="7">
        <v>4</v>
      </c>
      <c r="G259" s="6"/>
      <c r="H259" s="5"/>
    </row>
    <row r="269" spans="1:8" ht="14.65" customHeight="1" x14ac:dyDescent="0.25">
      <c r="A269" s="57" t="s">
        <v>9</v>
      </c>
      <c r="B269" s="57"/>
      <c r="C269" s="57"/>
      <c r="D269" s="57"/>
      <c r="E269" s="57"/>
      <c r="F269" s="57"/>
      <c r="G269" s="57"/>
      <c r="H269" s="57"/>
    </row>
    <row r="270" spans="1:8" ht="31.15" customHeight="1" x14ac:dyDescent="0.25">
      <c r="A270" s="50" t="s">
        <v>8</v>
      </c>
      <c r="B270" s="58"/>
      <c r="C270" s="58"/>
      <c r="D270" s="58"/>
      <c r="E270" s="58"/>
      <c r="F270" s="58"/>
      <c r="G270" s="58"/>
      <c r="H270" s="58"/>
    </row>
    <row r="271" spans="1:8" ht="26.45" customHeight="1" x14ac:dyDescent="0.25">
      <c r="A271" s="50" t="s">
        <v>7</v>
      </c>
      <c r="B271" s="50"/>
      <c r="C271" s="50"/>
      <c r="D271" s="50"/>
      <c r="E271" s="50"/>
      <c r="F271" s="50"/>
      <c r="G271" s="50"/>
      <c r="H271" s="50"/>
    </row>
    <row r="272" spans="1:8" ht="18" customHeight="1" x14ac:dyDescent="0.25">
      <c r="A272" s="64" t="s">
        <v>6</v>
      </c>
      <c r="B272" s="64"/>
      <c r="C272" s="64"/>
      <c r="D272" s="64"/>
      <c r="E272" s="64"/>
      <c r="F272" s="64"/>
      <c r="G272" s="64"/>
      <c r="H272" s="64"/>
    </row>
    <row r="273" spans="1:9" ht="14.65" customHeight="1" x14ac:dyDescent="0.25">
      <c r="A273" s="65"/>
      <c r="B273" s="65"/>
      <c r="C273" s="65"/>
      <c r="D273" s="65"/>
      <c r="E273" s="65"/>
      <c r="F273" s="65"/>
      <c r="G273" s="65"/>
    </row>
    <row r="274" spans="1:9" ht="26.45" customHeight="1" x14ac:dyDescent="0.25">
      <c r="A274" s="50" t="s">
        <v>5</v>
      </c>
      <c r="B274" s="50"/>
      <c r="C274" s="50"/>
      <c r="D274" s="50"/>
      <c r="E274" s="50"/>
      <c r="F274" s="50"/>
      <c r="G274" s="50"/>
      <c r="H274" s="50"/>
      <c r="I274" s="3"/>
    </row>
    <row r="275" spans="1:9" ht="30.6" customHeight="1" x14ac:dyDescent="0.25">
      <c r="A275" s="50" t="s">
        <v>4</v>
      </c>
      <c r="B275" s="50"/>
      <c r="C275" s="50"/>
      <c r="D275" s="50"/>
      <c r="E275" s="50"/>
      <c r="F275" s="50"/>
      <c r="G275" s="50"/>
      <c r="H275" s="50"/>
      <c r="I275" s="4"/>
    </row>
    <row r="276" spans="1:9" ht="14.65" customHeight="1" x14ac:dyDescent="0.25">
      <c r="A276" s="66" t="s">
        <v>3</v>
      </c>
      <c r="B276" s="66"/>
      <c r="C276" s="66"/>
      <c r="D276" s="66"/>
      <c r="E276" s="66"/>
      <c r="F276" s="66"/>
      <c r="G276" s="66"/>
      <c r="H276" s="66"/>
    </row>
    <row r="277" spans="1:9" ht="14.65" customHeight="1" x14ac:dyDescent="0.25">
      <c r="A277" s="3"/>
      <c r="B277" s="3"/>
      <c r="C277" s="3"/>
      <c r="D277" s="3"/>
      <c r="E277" s="3"/>
      <c r="F277" s="3"/>
      <c r="G277" s="3"/>
      <c r="H277" s="2"/>
    </row>
    <row r="278" spans="1:9" ht="44.45" customHeight="1" x14ac:dyDescent="0.25">
      <c r="A278" s="62" t="s">
        <v>2</v>
      </c>
      <c r="B278" s="62"/>
      <c r="C278" s="62"/>
      <c r="D278" s="62"/>
      <c r="E278" s="62"/>
      <c r="F278" s="62"/>
      <c r="G278" s="62"/>
      <c r="H278" s="62"/>
    </row>
    <row r="279" spans="1:9" ht="32.450000000000003" customHeight="1" x14ac:dyDescent="0.25">
      <c r="A279" s="50" t="s">
        <v>1</v>
      </c>
      <c r="B279" s="50"/>
      <c r="C279" s="50"/>
      <c r="D279" s="50"/>
      <c r="E279" s="50"/>
      <c r="F279" s="50"/>
      <c r="G279" s="50"/>
      <c r="H279" s="50"/>
    </row>
    <row r="280" spans="1:9" ht="30" customHeight="1" x14ac:dyDescent="0.25">
      <c r="A280" s="63" t="s">
        <v>0</v>
      </c>
      <c r="B280" s="63"/>
      <c r="C280" s="63"/>
      <c r="D280" s="63"/>
      <c r="E280" s="63"/>
      <c r="F280" s="63"/>
      <c r="G280" s="63"/>
      <c r="H280" s="63"/>
    </row>
  </sheetData>
  <mergeCells count="207">
    <mergeCell ref="A20:D20"/>
    <mergeCell ref="A21:D21"/>
    <mergeCell ref="A22:C22"/>
    <mergeCell ref="D22:H22"/>
    <mergeCell ref="A23:C23"/>
    <mergeCell ref="E5:G5"/>
    <mergeCell ref="H5:H6"/>
    <mergeCell ref="A1:C1"/>
    <mergeCell ref="D1:H1"/>
    <mergeCell ref="A2:C2"/>
    <mergeCell ref="D2:H2"/>
    <mergeCell ref="A3:C3"/>
    <mergeCell ref="D3:H3"/>
    <mergeCell ref="A12:C12"/>
    <mergeCell ref="A19:C19"/>
    <mergeCell ref="A5:A6"/>
    <mergeCell ref="B5:B6"/>
    <mergeCell ref="C5:C6"/>
    <mergeCell ref="D5:D6"/>
    <mergeCell ref="D23:H23"/>
    <mergeCell ref="A46:C46"/>
    <mergeCell ref="D46:H46"/>
    <mergeCell ref="A47:C47"/>
    <mergeCell ref="D47:H47"/>
    <mergeCell ref="A33:C33"/>
    <mergeCell ref="A40:C40"/>
    <mergeCell ref="A41:D41"/>
    <mergeCell ref="D26:D27"/>
    <mergeCell ref="E26:G26"/>
    <mergeCell ref="A24:C24"/>
    <mergeCell ref="D24:H24"/>
    <mergeCell ref="A26:A27"/>
    <mergeCell ref="B26:B27"/>
    <mergeCell ref="C26:C27"/>
    <mergeCell ref="A70:A71"/>
    <mergeCell ref="B70:B71"/>
    <mergeCell ref="C70:C71"/>
    <mergeCell ref="D70:D71"/>
    <mergeCell ref="E70:G70"/>
    <mergeCell ref="H70:H71"/>
    <mergeCell ref="H26:H27"/>
    <mergeCell ref="A42:D42"/>
    <mergeCell ref="A45:C45"/>
    <mergeCell ref="D45:H45"/>
    <mergeCell ref="A56:C56"/>
    <mergeCell ref="A64:C64"/>
    <mergeCell ref="A48:A49"/>
    <mergeCell ref="B48:B49"/>
    <mergeCell ref="C48:C49"/>
    <mergeCell ref="D48:D49"/>
    <mergeCell ref="A65:D65"/>
    <mergeCell ref="A66:D66"/>
    <mergeCell ref="A67:C67"/>
    <mergeCell ref="D67:H67"/>
    <mergeCell ref="A68:C68"/>
    <mergeCell ref="D68:H68"/>
    <mergeCell ref="E48:G48"/>
    <mergeCell ref="H48:H49"/>
    <mergeCell ref="A69:C69"/>
    <mergeCell ref="D69:H69"/>
    <mergeCell ref="A76:C76"/>
    <mergeCell ref="A84:C84"/>
    <mergeCell ref="A107:C107"/>
    <mergeCell ref="A91:C91"/>
    <mergeCell ref="D91:H91"/>
    <mergeCell ref="A92:A93"/>
    <mergeCell ref="B92:B93"/>
    <mergeCell ref="C92:C93"/>
    <mergeCell ref="D92:D93"/>
    <mergeCell ref="E92:G92"/>
    <mergeCell ref="A85:D85"/>
    <mergeCell ref="A86:D86"/>
    <mergeCell ref="A89:C89"/>
    <mergeCell ref="D89:H89"/>
    <mergeCell ref="A90:C90"/>
    <mergeCell ref="D90:H90"/>
    <mergeCell ref="H92:H93"/>
    <mergeCell ref="A99:C99"/>
    <mergeCell ref="A108:D108"/>
    <mergeCell ref="A109:D109"/>
    <mergeCell ref="A111:C113"/>
    <mergeCell ref="D111:H111"/>
    <mergeCell ref="D112:D113"/>
    <mergeCell ref="E112:E113"/>
    <mergeCell ref="F112:F113"/>
    <mergeCell ref="G112:H113"/>
    <mergeCell ref="A110:H110"/>
    <mergeCell ref="A135:C135"/>
    <mergeCell ref="D135:H135"/>
    <mergeCell ref="A136:C136"/>
    <mergeCell ref="D136:H136"/>
    <mergeCell ref="A137:C137"/>
    <mergeCell ref="D137:H137"/>
    <mergeCell ref="A114:C114"/>
    <mergeCell ref="G114:H114"/>
    <mergeCell ref="A115:C115"/>
    <mergeCell ref="G115:H115"/>
    <mergeCell ref="A116:C116"/>
    <mergeCell ref="A145:C145"/>
    <mergeCell ref="A153:C153"/>
    <mergeCell ref="A138:A139"/>
    <mergeCell ref="B138:B139"/>
    <mergeCell ref="C138:C139"/>
    <mergeCell ref="D138:D139"/>
    <mergeCell ref="E138:G138"/>
    <mergeCell ref="H138:H139"/>
    <mergeCell ref="A154:D154"/>
    <mergeCell ref="A155:D155"/>
    <mergeCell ref="A156:C156"/>
    <mergeCell ref="D156:H156"/>
    <mergeCell ref="A157:C157"/>
    <mergeCell ref="D157:H157"/>
    <mergeCell ref="A158:C158"/>
    <mergeCell ref="D158:H158"/>
    <mergeCell ref="A160:A161"/>
    <mergeCell ref="B160:B161"/>
    <mergeCell ref="C160:C161"/>
    <mergeCell ref="D160:D161"/>
    <mergeCell ref="E160:G160"/>
    <mergeCell ref="H160:H161"/>
    <mergeCell ref="E182:G182"/>
    <mergeCell ref="H182:H183"/>
    <mergeCell ref="A189:C189"/>
    <mergeCell ref="A198:D198"/>
    <mergeCell ref="A200:C200"/>
    <mergeCell ref="D200:H200"/>
    <mergeCell ref="A167:C167"/>
    <mergeCell ref="A175:C175"/>
    <mergeCell ref="A197:C197"/>
    <mergeCell ref="A199:D199"/>
    <mergeCell ref="A180:C180"/>
    <mergeCell ref="D180:H180"/>
    <mergeCell ref="A182:A183"/>
    <mergeCell ref="B182:B183"/>
    <mergeCell ref="C182:C183"/>
    <mergeCell ref="D182:D183"/>
    <mergeCell ref="A176:D176"/>
    <mergeCell ref="A177:D177"/>
    <mergeCell ref="A178:C178"/>
    <mergeCell ref="D178:H178"/>
    <mergeCell ref="A179:C179"/>
    <mergeCell ref="D179:H179"/>
    <mergeCell ref="A219:D219"/>
    <mergeCell ref="A224:C224"/>
    <mergeCell ref="D224:H224"/>
    <mergeCell ref="A225:C225"/>
    <mergeCell ref="D225:H225"/>
    <mergeCell ref="A210:C210"/>
    <mergeCell ref="A217:C217"/>
    <mergeCell ref="A218:D218"/>
    <mergeCell ref="A201:C201"/>
    <mergeCell ref="D201:H201"/>
    <mergeCell ref="A202:C202"/>
    <mergeCell ref="D202:H202"/>
    <mergeCell ref="A204:A205"/>
    <mergeCell ref="B204:B205"/>
    <mergeCell ref="C204:C205"/>
    <mergeCell ref="D204:D205"/>
    <mergeCell ref="E204:G204"/>
    <mergeCell ref="H204:H205"/>
    <mergeCell ref="A243:D243"/>
    <mergeCell ref="A244:D244"/>
    <mergeCell ref="A246:C248"/>
    <mergeCell ref="D246:H246"/>
    <mergeCell ref="D247:D248"/>
    <mergeCell ref="A235:C235"/>
    <mergeCell ref="A242:C242"/>
    <mergeCell ref="A226:C226"/>
    <mergeCell ref="D226:H226"/>
    <mergeCell ref="A228:A229"/>
    <mergeCell ref="B228:B229"/>
    <mergeCell ref="C228:C229"/>
    <mergeCell ref="D228:D229"/>
    <mergeCell ref="E228:G228"/>
    <mergeCell ref="H228:H229"/>
    <mergeCell ref="A245:H245"/>
    <mergeCell ref="A254:C256"/>
    <mergeCell ref="D254:H254"/>
    <mergeCell ref="D255:D256"/>
    <mergeCell ref="E255:E256"/>
    <mergeCell ref="F255:F256"/>
    <mergeCell ref="G255:H256"/>
    <mergeCell ref="A249:C249"/>
    <mergeCell ref="G249:H249"/>
    <mergeCell ref="A250:C250"/>
    <mergeCell ref="G250:H250"/>
    <mergeCell ref="A251:C251"/>
    <mergeCell ref="A279:H279"/>
    <mergeCell ref="A280:H280"/>
    <mergeCell ref="A271:H271"/>
    <mergeCell ref="A272:H272"/>
    <mergeCell ref="A273:G273"/>
    <mergeCell ref="A276:H276"/>
    <mergeCell ref="A257:C257"/>
    <mergeCell ref="G257:H257"/>
    <mergeCell ref="E247:E248"/>
    <mergeCell ref="F247:F248"/>
    <mergeCell ref="G247:H248"/>
    <mergeCell ref="A275:H275"/>
    <mergeCell ref="A258:C258"/>
    <mergeCell ref="A259:C259"/>
    <mergeCell ref="A269:H269"/>
    <mergeCell ref="A270:H270"/>
    <mergeCell ref="G258:H258"/>
    <mergeCell ref="A274:H274"/>
    <mergeCell ref="A253:H253"/>
    <mergeCell ref="A278:H278"/>
  </mergeCells>
  <pageMargins left="0.25" right="0.25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2025-01-12T12:01:26Z</dcterms:created>
  <dcterms:modified xsi:type="dcterms:W3CDTF">2025-01-12T12:03:53Z</dcterms:modified>
</cp:coreProperties>
</file>